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PerencanaanSDA baru\Satu Data\"/>
    </mc:Choice>
  </mc:AlternateContent>
  <xr:revisionPtr revIDLastSave="0" documentId="13_ncr:1_{2E5EBC61-E61E-427F-9F12-7E35F59B979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rainase" sheetId="3" r:id="rId1"/>
  </sheets>
  <definedNames>
    <definedName name="_xlnm.Print_Area" localSheetId="0">drainase!$B$1:$J$20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3" l="1"/>
  <c r="H27" i="3" l="1"/>
  <c r="G21" i="3" l="1"/>
  <c r="G23" i="3" s="1"/>
  <c r="J12" i="3" l="1"/>
  <c r="K15" i="3" l="1"/>
  <c r="J15" i="3"/>
  <c r="H15" i="3"/>
  <c r="H16" i="3" s="1"/>
  <c r="G15" i="3"/>
  <c r="G16" i="3" s="1"/>
  <c r="E14" i="3"/>
  <c r="E12" i="3"/>
  <c r="K16" i="3" l="1"/>
  <c r="J16" i="3"/>
  <c r="E15" i="3"/>
  <c r="E16" i="3" s="1"/>
</calcChain>
</file>

<file path=xl/sharedStrings.xml><?xml version="1.0" encoding="utf-8"?>
<sst xmlns="http://schemas.openxmlformats.org/spreadsheetml/2006/main" count="26" uniqueCount="26">
  <si>
    <t>meter</t>
  </si>
  <si>
    <t>No</t>
  </si>
  <si>
    <t>Paket</t>
  </si>
  <si>
    <t>TOTAL</t>
  </si>
  <si>
    <t>TW I</t>
  </si>
  <si>
    <t>TW II</t>
  </si>
  <si>
    <t>TW III</t>
  </si>
  <si>
    <t>AKUMULASI</t>
  </si>
  <si>
    <t>PERSEN</t>
  </si>
  <si>
    <t>Jumlah (unit)</t>
  </si>
  <si>
    <t>Target
Output</t>
  </si>
  <si>
    <t>CAPAIAN PENANGANAN DRAINASE TAHUN 2024</t>
  </si>
  <si>
    <t>capaian 2023</t>
  </si>
  <si>
    <t>capaian total</t>
  </si>
  <si>
    <t>Pembangunan Drainase Sekunder Depsos Bawah Kota Balikpapan</t>
  </si>
  <si>
    <t>Lanjutan Pengendalian Banjir Sistem Loa Janan dan Rapak Dalam Kota Samarinda</t>
  </si>
  <si>
    <t>Pengendalian Banjir Sistem Karang Asam Kecil</t>
  </si>
  <si>
    <t xml:space="preserve">Pengendalian Banjir Sistem Karang Asam Besar </t>
  </si>
  <si>
    <t>Lanjutan Pengendalian Banjir Semani (Sentosa-Remaja-A.yani)</t>
  </si>
  <si>
    <t>Perkuatan Tebing Sungai Loa Bakung Kota Samarinda</t>
  </si>
  <si>
    <t>Pembuatan/Rehabilitasi Box Culvert Sungai Sambutan Kota Samarinda</t>
  </si>
  <si>
    <t>PERGUB</t>
  </si>
  <si>
    <t>TW IV OUTPUT</t>
  </si>
  <si>
    <t>LAHAN</t>
  </si>
  <si>
    <t>FISIK</t>
  </si>
  <si>
    <t>BOX 13,8
Saluran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</si>
</sst>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0" borderId="0" xfId="0" applyFont="1"/>
    <xf numFmtId="164" fontId="6" fillId="0" borderId="0" xfId="3" applyNumberFormat="1" applyFont="1" applyFill="1" applyBorder="1" applyAlignment="1">
      <alignment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0" fillId="3" borderId="0" xfId="0" applyFill="1"/>
    <xf numFmtId="2" fontId="6" fillId="3" borderId="7" xfId="1" applyNumberFormat="1" applyFont="1" applyFill="1" applyBorder="1" applyAlignment="1">
      <alignment horizontal="center" vertical="center"/>
    </xf>
    <xf numFmtId="1" fontId="7" fillId="3" borderId="7" xfId="1" applyNumberFormat="1" applyFont="1" applyFill="1" applyBorder="1" applyAlignment="1">
      <alignment horizontal="center" vertical="center"/>
    </xf>
    <xf numFmtId="10" fontId="6" fillId="3" borderId="7" xfId="4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vertical="center"/>
    </xf>
    <xf numFmtId="164" fontId="6" fillId="3" borderId="4" xfId="3" applyNumberFormat="1" applyFont="1" applyFill="1" applyBorder="1" applyAlignment="1">
      <alignment vertical="center"/>
    </xf>
    <xf numFmtId="1" fontId="6" fillId="3" borderId="6" xfId="1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vertical="center"/>
    </xf>
    <xf numFmtId="164" fontId="6" fillId="3" borderId="6" xfId="3" applyNumberFormat="1" applyFont="1" applyFill="1" applyBorder="1" applyAlignment="1">
      <alignment vertical="center"/>
    </xf>
    <xf numFmtId="164" fontId="6" fillId="3" borderId="2" xfId="3" applyNumberFormat="1" applyFont="1" applyFill="1" applyBorder="1" applyAlignment="1">
      <alignment vertical="center"/>
    </xf>
    <xf numFmtId="2" fontId="0" fillId="0" borderId="0" xfId="0" applyNumberFormat="1"/>
    <xf numFmtId="0" fontId="6" fillId="0" borderId="0" xfId="1" applyFont="1" applyAlignment="1">
      <alignment vertical="center"/>
    </xf>
    <xf numFmtId="164" fontId="0" fillId="0" borderId="0" xfId="3" applyNumberFormat="1" applyFont="1" applyFill="1"/>
    <xf numFmtId="0" fontId="5" fillId="4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10" fontId="6" fillId="0" borderId="0" xfId="4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1" fontId="0" fillId="0" borderId="0" xfId="0" applyNumberFormat="1"/>
    <xf numFmtId="164" fontId="2" fillId="0" borderId="0" xfId="0" applyNumberFormat="1" applyFont="1"/>
    <xf numFmtId="0" fontId="9" fillId="0" borderId="0" xfId="0" applyFont="1" applyAlignment="1">
      <alignment horizont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0" fontId="7" fillId="3" borderId="7" xfId="4" applyNumberFormat="1" applyFont="1" applyFill="1" applyBorder="1" applyAlignment="1">
      <alignment horizontal="center" vertical="center"/>
    </xf>
  </cellXfs>
  <cellStyles count="5">
    <cellStyle name="Comma" xfId="3" builtinId="3"/>
    <cellStyle name="Normal" xfId="0" builtinId="0"/>
    <cellStyle name="Normal 3" xfId="1" xr:uid="{00000000-0005-0000-0000-000002000000}"/>
    <cellStyle name="Normal 4" xfId="2" xr:uid="{00000000-0005-0000-0000-000003000000}"/>
    <cellStyle name="Percent" xfId="4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abSelected="1" zoomScale="73" zoomScaleNormal="120" zoomScaleSheetLayoutView="115" workbookViewId="0">
      <selection activeCell="C23" sqref="C23"/>
    </sheetView>
  </sheetViews>
  <sheetFormatPr defaultRowHeight="14.4" x14ac:dyDescent="0.3"/>
  <cols>
    <col min="1" max="1" width="14.88671875" style="1" customWidth="1"/>
    <col min="2" max="2" width="13.33203125" customWidth="1"/>
    <col min="3" max="3" width="74.88671875" customWidth="1"/>
    <col min="4" max="4" width="2.44140625" hidden="1" customWidth="1"/>
    <col min="5" max="5" width="12.6640625" customWidth="1"/>
    <col min="6" max="6" width="12.6640625" style="13" customWidth="1"/>
    <col min="7" max="7" width="17" hidden="1" customWidth="1"/>
    <col min="8" max="8" width="19.88671875" hidden="1" customWidth="1"/>
    <col min="9" max="9" width="0" hidden="1" customWidth="1"/>
    <col min="10" max="10" width="9.6640625" hidden="1" customWidth="1"/>
    <col min="11" max="11" width="10.44140625" style="13" customWidth="1"/>
    <col min="12" max="12" width="16.109375" customWidth="1"/>
    <col min="24" max="24" width="11.6640625" customWidth="1"/>
  </cols>
  <sheetData>
    <row r="1" spans="2:13" x14ac:dyDescent="0.3">
      <c r="F1"/>
      <c r="K1"/>
    </row>
    <row r="2" spans="2:13" x14ac:dyDescent="0.3">
      <c r="F2"/>
      <c r="K2"/>
    </row>
    <row r="3" spans="2:13" ht="21" x14ac:dyDescent="0.4">
      <c r="B3" s="42" t="s">
        <v>11</v>
      </c>
      <c r="C3" s="42"/>
      <c r="D3" s="42"/>
      <c r="E3" s="42"/>
      <c r="F3" s="42"/>
      <c r="G3" s="42"/>
      <c r="H3" s="42"/>
      <c r="I3" s="42"/>
      <c r="J3" s="42"/>
      <c r="K3" s="42"/>
    </row>
    <row r="4" spans="2:13" ht="15" thickBot="1" x14ac:dyDescent="0.35">
      <c r="F4"/>
      <c r="K4"/>
    </row>
    <row r="5" spans="2:13" ht="15.6" x14ac:dyDescent="0.3">
      <c r="B5" s="46" t="s">
        <v>1</v>
      </c>
      <c r="C5" s="48" t="s">
        <v>2</v>
      </c>
      <c r="D5" s="5"/>
      <c r="E5" s="48" t="s">
        <v>10</v>
      </c>
      <c r="F5" s="43" t="s">
        <v>9</v>
      </c>
      <c r="G5" s="43" t="s">
        <v>4</v>
      </c>
      <c r="H5" s="43" t="s">
        <v>5</v>
      </c>
      <c r="I5" s="29"/>
      <c r="J5" s="43" t="s">
        <v>6</v>
      </c>
      <c r="K5" s="43" t="s">
        <v>22</v>
      </c>
      <c r="L5" s="33"/>
    </row>
    <row r="6" spans="2:13" ht="16.2" thickBot="1" x14ac:dyDescent="0.35">
      <c r="B6" s="47"/>
      <c r="C6" s="49"/>
      <c r="D6" s="6"/>
      <c r="E6" s="47"/>
      <c r="F6" s="45"/>
      <c r="G6" s="44"/>
      <c r="H6" s="44"/>
      <c r="I6" s="30"/>
      <c r="J6" s="44"/>
      <c r="K6" s="44"/>
      <c r="L6" s="34"/>
    </row>
    <row r="7" spans="2:13" ht="16.2" thickBot="1" x14ac:dyDescent="0.35">
      <c r="B7" s="2"/>
      <c r="C7" s="3"/>
      <c r="D7" s="3"/>
      <c r="E7" s="4" t="s">
        <v>0</v>
      </c>
      <c r="F7" s="31"/>
      <c r="G7" s="32"/>
      <c r="H7" s="32"/>
      <c r="I7" s="32"/>
      <c r="J7" s="32"/>
      <c r="K7" s="32"/>
      <c r="L7" s="34"/>
    </row>
    <row r="8" spans="2:13" ht="15.6" x14ac:dyDescent="0.3">
      <c r="B8" s="22">
        <v>1</v>
      </c>
      <c r="C8" s="17" t="s">
        <v>14</v>
      </c>
      <c r="D8" s="18">
        <v>12004359796</v>
      </c>
      <c r="E8" s="19">
        <v>260</v>
      </c>
      <c r="F8" s="9">
        <v>1</v>
      </c>
      <c r="G8" s="9"/>
      <c r="H8" s="9"/>
      <c r="I8" s="9"/>
      <c r="J8" s="9">
        <v>175</v>
      </c>
      <c r="K8" s="9">
        <v>330</v>
      </c>
      <c r="L8" s="21"/>
    </row>
    <row r="9" spans="2:13" ht="15.6" x14ac:dyDescent="0.3">
      <c r="B9" s="20">
        <v>2</v>
      </c>
      <c r="C9" s="17" t="s">
        <v>15</v>
      </c>
      <c r="D9" s="18">
        <v>15026436388</v>
      </c>
      <c r="E9" s="19">
        <v>310</v>
      </c>
      <c r="F9" s="9">
        <v>1</v>
      </c>
      <c r="G9" s="10">
        <v>0</v>
      </c>
      <c r="H9" s="10">
        <v>0</v>
      </c>
      <c r="I9" s="10"/>
      <c r="J9" s="10">
        <v>250</v>
      </c>
      <c r="K9" s="10">
        <v>711</v>
      </c>
      <c r="L9" s="21" t="s">
        <v>21</v>
      </c>
    </row>
    <row r="10" spans="2:13" ht="15.6" x14ac:dyDescent="0.3">
      <c r="B10" s="20">
        <v>3</v>
      </c>
      <c r="C10" s="17" t="s">
        <v>16</v>
      </c>
      <c r="D10" s="18">
        <v>3022076592</v>
      </c>
      <c r="E10" s="19">
        <v>60</v>
      </c>
      <c r="F10" s="9">
        <v>1</v>
      </c>
      <c r="G10" s="10"/>
      <c r="H10" s="10"/>
      <c r="I10" s="10"/>
      <c r="J10" s="10">
        <v>55</v>
      </c>
      <c r="K10" s="10">
        <v>108</v>
      </c>
      <c r="L10" s="21"/>
      <c r="M10" s="7"/>
    </row>
    <row r="11" spans="2:13" ht="15.6" x14ac:dyDescent="0.3">
      <c r="B11" s="20">
        <v>4</v>
      </c>
      <c r="C11" s="23" t="s">
        <v>17</v>
      </c>
      <c r="D11" s="24">
        <v>3022076592</v>
      </c>
      <c r="E11" s="19">
        <v>60</v>
      </c>
      <c r="F11" s="9">
        <v>1</v>
      </c>
      <c r="G11" s="10"/>
      <c r="H11" s="10"/>
      <c r="I11" s="10"/>
      <c r="J11" s="10">
        <v>250</v>
      </c>
      <c r="K11" s="10">
        <v>341</v>
      </c>
      <c r="L11" s="21"/>
    </row>
    <row r="12" spans="2:13" ht="15.6" x14ac:dyDescent="0.3">
      <c r="B12" s="20">
        <v>5</v>
      </c>
      <c r="C12" s="23" t="s">
        <v>18</v>
      </c>
      <c r="D12" s="24">
        <v>4029435456</v>
      </c>
      <c r="E12" s="19">
        <f>D12/41973286</f>
        <v>96</v>
      </c>
      <c r="F12" s="9">
        <v>1</v>
      </c>
      <c r="G12" s="10"/>
      <c r="H12" s="9">
        <v>0.8</v>
      </c>
      <c r="I12" s="9"/>
      <c r="J12" s="9">
        <f>80+21+24</f>
        <v>125</v>
      </c>
      <c r="K12" s="10">
        <v>194.14</v>
      </c>
      <c r="L12" s="21"/>
    </row>
    <row r="13" spans="2:13" ht="16.2" thickBot="1" x14ac:dyDescent="0.35">
      <c r="B13" s="20">
        <v>6</v>
      </c>
      <c r="C13" s="23" t="s">
        <v>19</v>
      </c>
      <c r="D13" s="25">
        <v>5001360000</v>
      </c>
      <c r="E13" s="19">
        <v>100</v>
      </c>
      <c r="F13" s="9">
        <v>1</v>
      </c>
      <c r="G13" s="10"/>
      <c r="H13" s="10"/>
      <c r="I13" s="10"/>
      <c r="J13" s="10">
        <v>150</v>
      </c>
      <c r="K13" s="10">
        <v>177</v>
      </c>
      <c r="L13" s="21"/>
    </row>
    <row r="14" spans="2:13" ht="31.8" thickBot="1" x14ac:dyDescent="0.35">
      <c r="B14" s="20">
        <v>7</v>
      </c>
      <c r="C14" s="17" t="s">
        <v>20</v>
      </c>
      <c r="D14" s="24">
        <v>2518397160</v>
      </c>
      <c r="E14" s="19">
        <f>D14/41973286</f>
        <v>60</v>
      </c>
      <c r="F14" s="9">
        <v>1</v>
      </c>
      <c r="G14" s="10"/>
      <c r="H14" s="10"/>
      <c r="I14" s="10"/>
      <c r="J14" s="10">
        <v>5</v>
      </c>
      <c r="K14" s="10">
        <f>13.8+20</f>
        <v>33.799999999999997</v>
      </c>
      <c r="L14" s="35" t="s">
        <v>25</v>
      </c>
    </row>
    <row r="15" spans="2:13" ht="16.2" thickBot="1" x14ac:dyDescent="0.35">
      <c r="B15" s="12" t="s">
        <v>3</v>
      </c>
      <c r="C15" s="39"/>
      <c r="D15" s="39"/>
      <c r="E15" s="15">
        <f>SUM(E8:E14)</f>
        <v>946</v>
      </c>
      <c r="F15" s="11"/>
      <c r="G15" s="15">
        <f>SUM(G8:G14)</f>
        <v>0</v>
      </c>
      <c r="H15" s="15">
        <f>SUM(H8:H14)</f>
        <v>0.8</v>
      </c>
      <c r="I15" s="15"/>
      <c r="J15" s="15">
        <f>SUM(J8:J14)</f>
        <v>1010</v>
      </c>
      <c r="K15" s="15">
        <f>SUM(K8:K14)</f>
        <v>1894.9399999999998</v>
      </c>
      <c r="L15" s="37"/>
    </row>
    <row r="16" spans="2:13" ht="16.2" thickBot="1" x14ac:dyDescent="0.35">
      <c r="B16" s="12" t="s">
        <v>7</v>
      </c>
      <c r="C16" s="39"/>
      <c r="D16" s="39"/>
      <c r="E16" s="16">
        <f>(C19+E15)/$C$20</f>
        <v>0.11147158705003396</v>
      </c>
      <c r="F16" s="11"/>
      <c r="G16" s="16">
        <f>($C$19+G15)/$C$20</f>
        <v>9.0054335521847398E-2</v>
      </c>
      <c r="H16" s="16">
        <f>($C$19+H15)/$C$20</f>
        <v>9.0072447362463212E-2</v>
      </c>
      <c r="I16" s="16"/>
      <c r="J16" s="16">
        <f>($C$19+J15)/$C$20</f>
        <v>0.11292053429929816</v>
      </c>
      <c r="K16" s="50">
        <f>($C$19+K15)/$C$20</f>
        <v>0.13295539959248356</v>
      </c>
      <c r="L16" s="38"/>
    </row>
    <row r="17" spans="2:12" ht="16.2" thickBot="1" x14ac:dyDescent="0.35">
      <c r="B17" s="12" t="s">
        <v>8</v>
      </c>
      <c r="C17" s="39"/>
      <c r="D17" s="39"/>
      <c r="E17" s="11"/>
      <c r="F17" s="11"/>
      <c r="G17" s="14"/>
      <c r="H17" s="14"/>
      <c r="I17" s="14"/>
      <c r="J17" s="14"/>
      <c r="K17" s="14"/>
      <c r="L17" s="36"/>
    </row>
    <row r="18" spans="2:12" x14ac:dyDescent="0.3">
      <c r="F18"/>
      <c r="K18"/>
    </row>
    <row r="19" spans="2:12" x14ac:dyDescent="0.3">
      <c r="C19">
        <v>3977.7</v>
      </c>
      <c r="D19" s="7" t="s">
        <v>12</v>
      </c>
      <c r="F19"/>
      <c r="K19"/>
    </row>
    <row r="20" spans="2:12" x14ac:dyDescent="0.3">
      <c r="C20" s="40">
        <v>44170</v>
      </c>
      <c r="D20" s="7" t="s">
        <v>13</v>
      </c>
      <c r="F20"/>
      <c r="K20"/>
    </row>
    <row r="21" spans="2:12" x14ac:dyDescent="0.3">
      <c r="F21"/>
      <c r="G21">
        <f>3977.7+2033</f>
        <v>6010.7</v>
      </c>
      <c r="K21"/>
    </row>
    <row r="22" spans="2:12" x14ac:dyDescent="0.3">
      <c r="F22"/>
      <c r="G22">
        <v>44170</v>
      </c>
      <c r="K22"/>
    </row>
    <row r="23" spans="2:12" x14ac:dyDescent="0.3">
      <c r="F23"/>
      <c r="G23" s="26">
        <f>(G21/G22)*100</f>
        <v>13.60810504867557</v>
      </c>
      <c r="K23"/>
    </row>
    <row r="24" spans="2:12" ht="15.6" x14ac:dyDescent="0.3">
      <c r="C24" s="27"/>
      <c r="D24" s="8"/>
      <c r="E24" s="21"/>
      <c r="F24" s="21"/>
      <c r="G24" s="21"/>
      <c r="H24" s="21"/>
      <c r="I24" s="21"/>
      <c r="J24" s="21"/>
      <c r="K24"/>
    </row>
    <row r="25" spans="2:12" x14ac:dyDescent="0.3">
      <c r="F25"/>
      <c r="G25" s="7" t="s">
        <v>23</v>
      </c>
      <c r="H25" s="28">
        <v>3500000000000</v>
      </c>
      <c r="K25"/>
    </row>
    <row r="26" spans="2:12" x14ac:dyDescent="0.3">
      <c r="F26"/>
      <c r="G26" s="7" t="s">
        <v>24</v>
      </c>
      <c r="H26" s="28">
        <v>315000000000</v>
      </c>
      <c r="K26"/>
    </row>
    <row r="27" spans="2:12" x14ac:dyDescent="0.3">
      <c r="F27"/>
      <c r="H27" s="41">
        <f>H25+H26</f>
        <v>3815000000000</v>
      </c>
      <c r="K27"/>
    </row>
    <row r="28" spans="2:12" x14ac:dyDescent="0.3">
      <c r="F28"/>
      <c r="K28"/>
    </row>
    <row r="29" spans="2:12" x14ac:dyDescent="0.3">
      <c r="F29"/>
      <c r="K29"/>
    </row>
    <row r="30" spans="2:12" x14ac:dyDescent="0.3">
      <c r="F30"/>
      <c r="K30"/>
    </row>
    <row r="31" spans="2:12" x14ac:dyDescent="0.3">
      <c r="F31"/>
      <c r="K31"/>
    </row>
    <row r="32" spans="2:12" x14ac:dyDescent="0.3">
      <c r="F32"/>
      <c r="K32"/>
    </row>
    <row r="33" spans="6:11" x14ac:dyDescent="0.3">
      <c r="F33"/>
      <c r="K33"/>
    </row>
    <row r="34" spans="6:11" x14ac:dyDescent="0.3">
      <c r="F34"/>
      <c r="K34"/>
    </row>
  </sheetData>
  <mergeCells count="9">
    <mergeCell ref="B5:B6"/>
    <mergeCell ref="C5:C6"/>
    <mergeCell ref="E5:E6"/>
    <mergeCell ref="F5:F6"/>
    <mergeCell ref="G5:G6"/>
    <mergeCell ref="H5:H6"/>
    <mergeCell ref="J5:J6"/>
    <mergeCell ref="K5:K6"/>
    <mergeCell ref="B3:K3"/>
  </mergeCells>
  <pageMargins left="0.7" right="0.7" top="0.75" bottom="0.75" header="0.3" footer="0.3"/>
  <pageSetup paperSize="9" scale="5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drainase</vt:lpstr>
      <vt:lpstr>drainase!Print_Area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Adzhary Dwi Putra Anwar</cp:lastModifiedBy>
  <cp:lastPrinted>2025-01-14T01:54:55Z</cp:lastPrinted>
  <dcterms:created xsi:type="dcterms:W3CDTF">2024-03-06T03:34:26Z</dcterms:created>
  <dcterms:modified xsi:type="dcterms:W3CDTF">2025-04-28T03:44:12Z</dcterms:modified>
</cp:coreProperties>
</file>