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PerencanaanSDA baru\Satu Data\"/>
    </mc:Choice>
  </mc:AlternateContent>
  <xr:revisionPtr revIDLastSave="0" documentId="13_ncr:1_{6A8E29D2-B392-4151-85E0-784BFCE1DB5A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Bendung-Embung " sheetId="3" r:id="rId1"/>
    <sheet name="Sumur Bor" sheetId="4" r:id="rId2"/>
  </sheets>
  <definedNames>
    <definedName name="_xlnm.Print_Area" localSheetId="0">'Bendung-Embung '!$A$1:$Q$39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4" l="1"/>
  <c r="J20" i="4"/>
  <c r="J18" i="4"/>
  <c r="J6" i="4" l="1"/>
  <c r="J29" i="3"/>
  <c r="K29" i="3" s="1"/>
</calcChain>
</file>

<file path=xl/sharedStrings.xml><?xml version="1.0" encoding="utf-8"?>
<sst xmlns="http://schemas.openxmlformats.org/spreadsheetml/2006/main" count="269" uniqueCount="124">
  <si>
    <t>PROVINSI : Kalimantan Timur</t>
  </si>
  <si>
    <t>NO</t>
  </si>
  <si>
    <t>Nama Bendungan/Bendung/Embung</t>
  </si>
  <si>
    <t>Nama Sungai</t>
  </si>
  <si>
    <t>Lokasi</t>
  </si>
  <si>
    <t>Kecamatan</t>
  </si>
  <si>
    <t>Embung Muru</t>
  </si>
  <si>
    <t>Bendungan Marangkayu</t>
  </si>
  <si>
    <t>S. Muru</t>
  </si>
  <si>
    <t>S. Marangkayu</t>
  </si>
  <si>
    <t>Kutai Timur</t>
  </si>
  <si>
    <t>Berfungsi</t>
  </si>
  <si>
    <t>Paser</t>
  </si>
  <si>
    <t>Kuaro</t>
  </si>
  <si>
    <t>Kutai Kartanegara</t>
  </si>
  <si>
    <t>Marangkayu</t>
  </si>
  <si>
    <t>Bendungan Merancang</t>
  </si>
  <si>
    <t>S. Selubuk</t>
  </si>
  <si>
    <t>Berau</t>
  </si>
  <si>
    <t>Gunung Tabur</t>
  </si>
  <si>
    <t>Bendung Biatan</t>
  </si>
  <si>
    <t>Samarinda</t>
  </si>
  <si>
    <t>Kaliorang</t>
  </si>
  <si>
    <t>Talisayan</t>
  </si>
  <si>
    <t>S. Tumbit</t>
  </si>
  <si>
    <t>Bendung Semurut</t>
  </si>
  <si>
    <t>5,4 juta</t>
  </si>
  <si>
    <t>Bendungan Labanan</t>
  </si>
  <si>
    <t>S. Niram</t>
  </si>
  <si>
    <t>Teluk Bayur</t>
  </si>
  <si>
    <t>S. Semurut</t>
  </si>
  <si>
    <t>Tubaan</t>
  </si>
  <si>
    <t>-</t>
  </si>
  <si>
    <t>Samboja</t>
  </si>
  <si>
    <t>Bendung Lombok</t>
  </si>
  <si>
    <t>Bendung Sitiu</t>
  </si>
  <si>
    <t>Bendung Kaliorang</t>
  </si>
  <si>
    <t>S. Wain</t>
  </si>
  <si>
    <t>S. Sitiu</t>
  </si>
  <si>
    <t>S. Lombok</t>
  </si>
  <si>
    <t>S. Progo</t>
  </si>
  <si>
    <t>Balikpapan</t>
  </si>
  <si>
    <t>Long Ikis</t>
  </si>
  <si>
    <t>Batu Sopang</t>
  </si>
  <si>
    <t>Balikpapan Barat</t>
  </si>
  <si>
    <t>Bendungan Wain</t>
  </si>
  <si>
    <t>4,5 juta</t>
  </si>
  <si>
    <t>9,78 juta</t>
  </si>
  <si>
    <t>Bendung Muru</t>
  </si>
  <si>
    <t xml:space="preserve">Fungsi </t>
  </si>
  <si>
    <t xml:space="preserve">Tipe Bendungan </t>
  </si>
  <si>
    <t xml:space="preserve">Kapasitas Tampungan (M3) </t>
  </si>
  <si>
    <t xml:space="preserve">Pemanfaatan (irigasi ha) </t>
  </si>
  <si>
    <t xml:space="preserve">Pemanfaatan (Air baku, l/det) </t>
  </si>
  <si>
    <t xml:space="preserve">Pengelola </t>
  </si>
  <si>
    <t>Urugan Tanah Homogen</t>
  </si>
  <si>
    <t>Bendungan Samboja</t>
  </si>
  <si>
    <t>Bendungan</t>
  </si>
  <si>
    <t>Bendung</t>
  </si>
  <si>
    <t>Embung</t>
  </si>
  <si>
    <t>Kabupaten/Kota</t>
  </si>
  <si>
    <t>DPU - SDA</t>
  </si>
  <si>
    <t>6,9 juta</t>
  </si>
  <si>
    <t>9,36 juta</t>
  </si>
  <si>
    <t>S. Serayu</t>
  </si>
  <si>
    <t>Luas Catchment Area (km2)</t>
  </si>
  <si>
    <t>Panjang (m)</t>
  </si>
  <si>
    <t>Tinggi (m)</t>
  </si>
  <si>
    <t>Bendali H.M Ardan (Suryanata)</t>
  </si>
  <si>
    <t>S. Manggis (Air Putih)</t>
  </si>
  <si>
    <t>Samarinda Ulu</t>
  </si>
  <si>
    <t>Beton Siklop</t>
  </si>
  <si>
    <t>Konstruksi (Mulai 2007)</t>
  </si>
  <si>
    <t>Konstruksi (Mulai 2012)</t>
  </si>
  <si>
    <t>Sertifikasi Desain</t>
  </si>
  <si>
    <t>Peningkatan (Buyung-Buyung &amp; Semurut)</t>
  </si>
  <si>
    <t>Beton</t>
  </si>
  <si>
    <t>Bendung Sekerat</t>
  </si>
  <si>
    <t>S. Sekerat</t>
  </si>
  <si>
    <t>Bengalon</t>
  </si>
  <si>
    <t>Belum Fungsi</t>
  </si>
  <si>
    <t>Tahun Konstruksi / Perencanaan</t>
  </si>
  <si>
    <t>Tahap Perencanaan  /  Studi</t>
  </si>
  <si>
    <t>DAFTAR BENDUNGAN/BENDUNG/EMBUNG  (TAHAP KONSTRUKSI)</t>
  </si>
  <si>
    <t>DAFTAR BENDUNGAN/BENDUNG/EMBUNG (EXISTING/BERFUNGSI)</t>
  </si>
  <si>
    <t>Belum Berfungsi</t>
  </si>
  <si>
    <t>Embung Buluh</t>
  </si>
  <si>
    <t>S. Buluh</t>
  </si>
  <si>
    <t>Simplefied Design D.I. Sungai Buluh</t>
  </si>
  <si>
    <t>BWS Kalimantan V</t>
  </si>
  <si>
    <t>BWS Kalimantan IV</t>
  </si>
  <si>
    <t>Bendung Sungai Bontang</t>
  </si>
  <si>
    <t>S. Bontang</t>
  </si>
  <si>
    <t>Bontang</t>
  </si>
  <si>
    <t>Bontang Barat</t>
  </si>
  <si>
    <t>Perencanaan
(2023)</t>
  </si>
  <si>
    <t>Konstruksi (Mulai 2024)</t>
  </si>
  <si>
    <t>No</t>
  </si>
  <si>
    <t>Kab/Kota</t>
  </si>
  <si>
    <t>OUTCOME (lt/dtk)</t>
  </si>
  <si>
    <t>Kukar</t>
  </si>
  <si>
    <t>1 sumur beserta IPA</t>
  </si>
  <si>
    <t>PPU</t>
  </si>
  <si>
    <t>8 titik</t>
  </si>
  <si>
    <t>Nama</t>
  </si>
  <si>
    <t>Jumlah Sumur</t>
  </si>
  <si>
    <t xml:space="preserve">Kapasitas Tampungan/Debit Banjir (M3) </t>
  </si>
  <si>
    <t>2 titik</t>
  </si>
  <si>
    <t>Sumur Dalam Kota Bontang</t>
  </si>
  <si>
    <t>Sumur Bor Air Tanah Desa Tani Bhakti Kecamatan Samboja Barat</t>
  </si>
  <si>
    <t>Penyediaan Air Baku Kab. Penajam Paser Utara</t>
  </si>
  <si>
    <t>Sumur Dalam dan Instalasi Pengolahan Air di Balai Induk Hortikultura 
(KM 40 SAMARINDA - BALIKPAPAN)</t>
  </si>
  <si>
    <t>1 Unit Sumur Dalam 
dan WTP</t>
  </si>
  <si>
    <t>Sumur Dalam Muara Badak Kab. Kutai Kartanegara</t>
  </si>
  <si>
    <t>1 sumur</t>
  </si>
  <si>
    <t>Sumur Dalam (Deep Well) Jalan Atletik Kec. Bontang Utara Kota Bontang</t>
  </si>
  <si>
    <t>Status</t>
  </si>
  <si>
    <t>Sumur Dalam Muara Jawa Kab. Kutai Kartanegara</t>
  </si>
  <si>
    <t>Sumur Dalam Loa Janan Kab. Kutai Kartanegara</t>
  </si>
  <si>
    <t xml:space="preserve">Sumur Dalam (Deep Well) Gudang Tanjung Laut </t>
  </si>
  <si>
    <t>Sumur Dalam (Deep Well) Sungai Siagian</t>
  </si>
  <si>
    <t>Sumur Dalam (Deep Well) Bhayangkara</t>
  </si>
  <si>
    <t xml:space="preserve">Sumur Dalam (Deep Well) Stadion Tanjung Laut </t>
  </si>
  <si>
    <t>Sumur Dalam Kota Bontang (belakang Gereja Advent)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</si>
</sst>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_(* #,##0.00_);_(* \(#,##0.00\);_(* &quot;-&quot;??_);_(@_)"/>
    <numFmt numFmtId="166" formatCode="#,##0.000"/>
  </numFmts>
  <fonts count="1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i/>
      <sz val="9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Calibri"/>
      <family val="2"/>
      <charset val="1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8"/>
      <name val="Calibri"/>
      <family val="2"/>
      <charset val="1"/>
      <scheme val="minor"/>
    </font>
    <font>
      <sz val="5"/>
      <color rgb="FF37415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4">
    <xf numFmtId="0" fontId="0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</cellStyleXfs>
  <cellXfs count="122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6" xfId="0" applyFont="1" applyBorder="1" applyAlignment="1">
      <alignment horizontal="center"/>
    </xf>
    <xf numFmtId="4" fontId="4" fillId="0" borderId="6" xfId="0" applyNumberFormat="1" applyFont="1" applyBorder="1" applyAlignment="1">
      <alignment horizontal="center"/>
    </xf>
    <xf numFmtId="3" fontId="4" fillId="0" borderId="6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/>
    <xf numFmtId="0" fontId="4" fillId="0" borderId="9" xfId="0" applyFont="1" applyBorder="1" applyAlignment="1">
      <alignment horizontal="center"/>
    </xf>
    <xf numFmtId="4" fontId="4" fillId="0" borderId="9" xfId="0" applyNumberFormat="1" applyFont="1" applyBorder="1" applyAlignment="1">
      <alignment horizontal="center"/>
    </xf>
    <xf numFmtId="3" fontId="4" fillId="0" borderId="9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3" fontId="4" fillId="0" borderId="9" xfId="2" applyNumberFormat="1" applyFont="1" applyBorder="1" applyAlignment="1">
      <alignment horizontal="center"/>
    </xf>
    <xf numFmtId="3" fontId="4" fillId="0" borderId="9" xfId="1" applyNumberFormat="1" applyFont="1" applyBorder="1" applyAlignment="1">
      <alignment horizontal="center"/>
    </xf>
    <xf numFmtId="3" fontId="4" fillId="0" borderId="9" xfId="0" applyNumberFormat="1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12" xfId="0" applyFont="1" applyBorder="1" applyAlignment="1">
      <alignment horizontal="center"/>
    </xf>
    <xf numFmtId="4" fontId="4" fillId="0" borderId="12" xfId="0" applyNumberFormat="1" applyFont="1" applyBorder="1" applyAlignment="1">
      <alignment horizontal="center"/>
    </xf>
    <xf numFmtId="3" fontId="4" fillId="0" borderId="12" xfId="0" applyNumberFormat="1" applyFont="1" applyBorder="1"/>
    <xf numFmtId="3" fontId="4" fillId="0" borderId="12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9" xfId="0" applyFont="1" applyBorder="1"/>
    <xf numFmtId="0" fontId="9" fillId="0" borderId="0" xfId="0" applyFont="1"/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9" xfId="0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center" vertical="center"/>
    </xf>
    <xf numFmtId="166" fontId="4" fillId="0" borderId="9" xfId="1" applyNumberFormat="1" applyFont="1" applyBorder="1" applyAlignment="1">
      <alignment horizontal="center" vertical="center"/>
    </xf>
    <xf numFmtId="3" fontId="4" fillId="0" borderId="9" xfId="2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vertical="center" wrapText="1"/>
    </xf>
    <xf numFmtId="3" fontId="4" fillId="0" borderId="9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/>
    </xf>
    <xf numFmtId="0" fontId="4" fillId="0" borderId="9" xfId="2" applyNumberFormat="1" applyFont="1" applyBorder="1" applyAlignment="1">
      <alignment horizontal="center" vertical="center"/>
    </xf>
    <xf numFmtId="37" fontId="4" fillId="0" borderId="9" xfId="1" applyNumberFormat="1" applyFont="1" applyBorder="1" applyAlignment="1">
      <alignment horizontal="center" vertical="center"/>
    </xf>
    <xf numFmtId="0" fontId="4" fillId="0" borderId="21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2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4" fontId="4" fillId="0" borderId="22" xfId="0" applyNumberFormat="1" applyFont="1" applyBorder="1" applyAlignment="1">
      <alignment horizontal="center" vertical="center"/>
    </xf>
    <xf numFmtId="166" fontId="4" fillId="0" borderId="22" xfId="1" applyNumberFormat="1" applyFont="1" applyBorder="1" applyAlignment="1">
      <alignment horizontal="center" vertical="center"/>
    </xf>
    <xf numFmtId="3" fontId="4" fillId="0" borderId="22" xfId="2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12" fillId="0" borderId="41" xfId="0" applyFont="1" applyBorder="1" applyAlignment="1">
      <alignment vertical="center" wrapText="1"/>
    </xf>
    <xf numFmtId="0" fontId="12" fillId="0" borderId="40" xfId="0" applyFont="1" applyBorder="1" applyAlignment="1">
      <alignment vertical="center"/>
    </xf>
    <xf numFmtId="0" fontId="11" fillId="0" borderId="42" xfId="0" applyFont="1" applyBorder="1" applyAlignment="1">
      <alignment horizontal="center" vertical="center"/>
    </xf>
    <xf numFmtId="1" fontId="12" fillId="0" borderId="28" xfId="0" applyNumberFormat="1" applyFont="1" applyBorder="1" applyAlignment="1">
      <alignment horizontal="center" vertical="center"/>
    </xf>
    <xf numFmtId="1" fontId="12" fillId="0" borderId="29" xfId="0" applyNumberFormat="1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1" fontId="12" fillId="0" borderId="38" xfId="0" applyNumberFormat="1" applyFont="1" applyBorder="1" applyAlignment="1">
      <alignment horizontal="center" vertical="center"/>
    </xf>
    <xf numFmtId="1" fontId="12" fillId="0" borderId="34" xfId="0" applyNumberFormat="1" applyFont="1" applyBorder="1" applyAlignment="1">
      <alignment horizontal="center" vertical="center" wrapText="1"/>
    </xf>
    <xf numFmtId="1" fontId="12" fillId="0" borderId="35" xfId="0" applyNumberFormat="1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2" fillId="0" borderId="17" xfId="3" applyFont="1" applyBorder="1" applyAlignment="1">
      <alignment vertical="center"/>
    </xf>
    <xf numFmtId="0" fontId="2" fillId="0" borderId="1" xfId="3" applyFont="1" applyBorder="1" applyAlignment="1">
      <alignment vertical="center"/>
    </xf>
    <xf numFmtId="0" fontId="2" fillId="0" borderId="46" xfId="3" applyFont="1" applyBorder="1" applyAlignment="1">
      <alignment vertical="center" wrapText="1"/>
    </xf>
    <xf numFmtId="1" fontId="12" fillId="0" borderId="47" xfId="0" applyNumberFormat="1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2" fillId="0" borderId="50" xfId="0" applyFont="1" applyBorder="1" applyAlignment="1">
      <alignment vertical="center"/>
    </xf>
    <xf numFmtId="1" fontId="12" fillId="0" borderId="51" xfId="0" applyNumberFormat="1" applyFont="1" applyBorder="1" applyAlignment="1">
      <alignment horizontal="center" vertical="center"/>
    </xf>
    <xf numFmtId="1" fontId="12" fillId="0" borderId="52" xfId="0" applyNumberFormat="1" applyFont="1" applyBorder="1" applyAlignment="1">
      <alignment horizontal="center" vertical="center" wrapText="1"/>
    </xf>
    <xf numFmtId="1" fontId="12" fillId="0" borderId="53" xfId="0" applyNumberFormat="1" applyFont="1" applyBorder="1" applyAlignment="1">
      <alignment horizontal="center" vertical="center"/>
    </xf>
    <xf numFmtId="0" fontId="11" fillId="3" borderId="44" xfId="0" applyFont="1" applyFill="1" applyBorder="1" applyAlignment="1">
      <alignment horizontal="center" vertical="center" wrapText="1"/>
    </xf>
    <xf numFmtId="0" fontId="12" fillId="3" borderId="41" xfId="0" applyFont="1" applyFill="1" applyBorder="1" applyAlignment="1">
      <alignment wrapText="1"/>
    </xf>
    <xf numFmtId="1" fontId="12" fillId="3" borderId="34" xfId="0" applyNumberFormat="1" applyFont="1" applyFill="1" applyBorder="1" applyAlignment="1">
      <alignment horizontal="center" vertical="center" wrapText="1"/>
    </xf>
    <xf numFmtId="1" fontId="12" fillId="3" borderId="48" xfId="0" applyNumberFormat="1" applyFont="1" applyFill="1" applyBorder="1" applyAlignment="1">
      <alignment horizontal="center" vertical="center" wrapText="1"/>
    </xf>
    <xf numFmtId="1" fontId="12" fillId="3" borderId="35" xfId="0" applyNumberFormat="1" applyFont="1" applyFill="1" applyBorder="1" applyAlignment="1">
      <alignment horizontal="center" vertical="center" wrapText="1"/>
    </xf>
    <xf numFmtId="0" fontId="11" fillId="3" borderId="42" xfId="0" applyFont="1" applyFill="1" applyBorder="1" applyAlignment="1">
      <alignment horizontal="center" vertical="center"/>
    </xf>
    <xf numFmtId="0" fontId="12" fillId="3" borderId="40" xfId="0" applyFont="1" applyFill="1" applyBorder="1"/>
    <xf numFmtId="1" fontId="12" fillId="3" borderId="28" xfId="0" applyNumberFormat="1" applyFont="1" applyFill="1" applyBorder="1" applyAlignment="1">
      <alignment horizontal="center" vertical="center"/>
    </xf>
    <xf numFmtId="1" fontId="12" fillId="3" borderId="47" xfId="0" applyNumberFormat="1" applyFont="1" applyFill="1" applyBorder="1" applyAlignment="1">
      <alignment horizontal="center" vertical="center" wrapText="1"/>
    </xf>
    <xf numFmtId="1" fontId="12" fillId="3" borderId="29" xfId="0" applyNumberFormat="1" applyFont="1" applyFill="1" applyBorder="1" applyAlignment="1">
      <alignment horizontal="center" vertical="center"/>
    </xf>
    <xf numFmtId="0" fontId="12" fillId="3" borderId="41" xfId="0" applyFont="1" applyFill="1" applyBorder="1" applyAlignment="1">
      <alignment vertical="center" wrapText="1"/>
    </xf>
    <xf numFmtId="0" fontId="11" fillId="3" borderId="43" xfId="0" applyFont="1" applyFill="1" applyBorder="1" applyAlignment="1">
      <alignment horizontal="center" vertical="center"/>
    </xf>
    <xf numFmtId="0" fontId="12" fillId="3" borderId="39" xfId="0" applyFont="1" applyFill="1" applyBorder="1"/>
    <xf numFmtId="1" fontId="12" fillId="3" borderId="38" xfId="0" applyNumberFormat="1" applyFont="1" applyFill="1" applyBorder="1" applyAlignment="1">
      <alignment horizontal="center" vertical="center"/>
    </xf>
    <xf numFmtId="0" fontId="14" fillId="0" borderId="0" xfId="0" applyFont="1"/>
    <xf numFmtId="0" fontId="1" fillId="0" borderId="1" xfId="3" applyFont="1" applyBorder="1" applyAlignment="1">
      <alignment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6" xfId="0" applyFont="1" applyBorder="1" applyAlignment="1">
      <alignment horizontal="distributed" vertical="center" wrapText="1" shrinkToFit="1"/>
    </xf>
    <xf numFmtId="0" fontId="10" fillId="0" borderId="17" xfId="0" applyFont="1" applyBorder="1" applyAlignment="1">
      <alignment horizontal="distributed" wrapText="1"/>
    </xf>
    <xf numFmtId="0" fontId="5" fillId="0" borderId="2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1" fontId="12" fillId="0" borderId="30" xfId="0" applyNumberFormat="1" applyFont="1" applyBorder="1" applyAlignment="1">
      <alignment horizontal="center" vertical="center"/>
    </xf>
    <xf numFmtId="1" fontId="12" fillId="0" borderId="31" xfId="0" applyNumberFormat="1" applyFont="1" applyBorder="1" applyAlignment="1">
      <alignment horizontal="center" vertical="center"/>
    </xf>
    <xf numFmtId="1" fontId="12" fillId="3" borderId="36" xfId="0" applyNumberFormat="1" applyFont="1" applyFill="1" applyBorder="1" applyAlignment="1">
      <alignment horizontal="center" vertical="center" wrapText="1"/>
    </xf>
    <xf numFmtId="1" fontId="12" fillId="3" borderId="37" xfId="0" applyNumberFormat="1" applyFont="1" applyFill="1" applyBorder="1" applyAlignment="1">
      <alignment horizontal="center" vertical="center" wrapText="1"/>
    </xf>
    <xf numFmtId="1" fontId="12" fillId="3" borderId="30" xfId="0" applyNumberFormat="1" applyFont="1" applyFill="1" applyBorder="1" applyAlignment="1">
      <alignment horizontal="center" vertical="center"/>
    </xf>
    <xf numFmtId="1" fontId="12" fillId="3" borderId="31" xfId="0" applyNumberFormat="1" applyFont="1" applyFill="1" applyBorder="1" applyAlignment="1">
      <alignment horizontal="center" vertical="center"/>
    </xf>
    <xf numFmtId="1" fontId="12" fillId="0" borderId="36" xfId="0" applyNumberFormat="1" applyFont="1" applyBorder="1" applyAlignment="1">
      <alignment horizontal="center" vertical="center" wrapText="1"/>
    </xf>
    <xf numFmtId="1" fontId="12" fillId="0" borderId="37" xfId="0" applyNumberFormat="1" applyFont="1" applyBorder="1" applyAlignment="1">
      <alignment horizontal="center" vertical="center" wrapText="1"/>
    </xf>
    <xf numFmtId="1" fontId="12" fillId="0" borderId="32" xfId="0" applyNumberFormat="1" applyFont="1" applyBorder="1" applyAlignment="1">
      <alignment horizontal="center" vertical="center"/>
    </xf>
    <xf numFmtId="1" fontId="12" fillId="0" borderId="33" xfId="0" applyNumberFormat="1" applyFont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1" fontId="11" fillId="2" borderId="24" xfId="0" applyNumberFormat="1" applyFont="1" applyFill="1" applyBorder="1" applyAlignment="1">
      <alignment horizontal="center" vertical="center"/>
    </xf>
    <xf numFmtId="1" fontId="11" fillId="2" borderId="27" xfId="0" applyNumberFormat="1" applyFont="1" applyFill="1" applyBorder="1" applyAlignment="1">
      <alignment horizontal="center" vertical="center"/>
    </xf>
    <xf numFmtId="1" fontId="11" fillId="2" borderId="25" xfId="0" applyNumberFormat="1" applyFont="1" applyFill="1" applyBorder="1" applyAlignment="1">
      <alignment horizontal="center" vertical="center"/>
    </xf>
    <xf numFmtId="1" fontId="11" fillId="2" borderId="26" xfId="0" applyNumberFormat="1" applyFont="1" applyFill="1" applyBorder="1" applyAlignment="1">
      <alignment horizontal="center" vertical="center"/>
    </xf>
  </cellXfs>
  <cellStyles count="4">
    <cellStyle name="Comma" xfId="1" builtinId="3"/>
    <cellStyle name="Comma [0]" xfId="2" builtinId="6"/>
    <cellStyle name="Normal" xfId="0" builtinId="0"/>
    <cellStyle name="Normal 3" xfId="3" xr:uid="{0DF3E4D6-28F8-468F-998B-1EE19ABEA46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39"/>
  <sheetViews>
    <sheetView tabSelected="1" topLeftCell="A28" zoomScale="85" zoomScaleNormal="85" zoomScaleSheetLayoutView="70" workbookViewId="0">
      <selection activeCell="F33" sqref="F33"/>
    </sheetView>
  </sheetViews>
  <sheetFormatPr defaultColWidth="9.109375" defaultRowHeight="15" x14ac:dyDescent="0.25"/>
  <cols>
    <col min="1" max="1" width="1.33203125" style="1" customWidth="1"/>
    <col min="2" max="2" width="4.109375" style="1" customWidth="1"/>
    <col min="3" max="3" width="34" style="1" customWidth="1"/>
    <col min="4" max="4" width="21.44140625" style="1" customWidth="1"/>
    <col min="5" max="5" width="20.44140625" style="1" customWidth="1"/>
    <col min="6" max="6" width="22.44140625" style="1" customWidth="1"/>
    <col min="7" max="7" width="22.88671875" style="2" customWidth="1"/>
    <col min="8" max="8" width="16.44140625" style="2" customWidth="1"/>
    <col min="9" max="9" width="11.21875" style="2" bestFit="1" customWidth="1"/>
    <col min="10" max="10" width="17.44140625" style="2" customWidth="1"/>
    <col min="11" max="11" width="10.21875" style="1" customWidth="1"/>
    <col min="12" max="12" width="8.21875" style="1" customWidth="1"/>
    <col min="13" max="13" width="14.6640625" style="2" customWidth="1"/>
    <col min="14" max="14" width="14.109375" style="1" customWidth="1"/>
    <col min="15" max="15" width="16" style="2" customWidth="1"/>
    <col min="16" max="16" width="16.44140625" style="3" customWidth="1"/>
    <col min="17" max="17" width="21.6640625" style="1" customWidth="1"/>
    <col min="18" max="256" width="11.44140625" style="1" customWidth="1"/>
    <col min="257" max="16384" width="9.109375" style="1"/>
  </cols>
  <sheetData>
    <row r="1" spans="2:17" ht="21" x14ac:dyDescent="0.4">
      <c r="B1" s="37" t="s">
        <v>84</v>
      </c>
    </row>
    <row r="2" spans="2:17" ht="21" x14ac:dyDescent="0.4">
      <c r="B2" s="37" t="s">
        <v>0</v>
      </c>
    </row>
    <row r="3" spans="2:17" ht="7.5" customHeight="1" thickBot="1" x14ac:dyDescent="0.3"/>
    <row r="4" spans="2:17" ht="25.5" customHeight="1" x14ac:dyDescent="0.25">
      <c r="B4" s="98" t="s">
        <v>1</v>
      </c>
      <c r="C4" s="100" t="s">
        <v>2</v>
      </c>
      <c r="D4" s="102" t="s">
        <v>3</v>
      </c>
      <c r="E4" s="102" t="s">
        <v>4</v>
      </c>
      <c r="F4" s="102"/>
      <c r="G4" s="96" t="s">
        <v>82</v>
      </c>
      <c r="H4" s="96" t="s">
        <v>81</v>
      </c>
      <c r="I4" s="104" t="s">
        <v>49</v>
      </c>
      <c r="J4" s="96" t="s">
        <v>50</v>
      </c>
      <c r="K4" s="96" t="s">
        <v>66</v>
      </c>
      <c r="L4" s="96" t="s">
        <v>67</v>
      </c>
      <c r="M4" s="96" t="s">
        <v>51</v>
      </c>
      <c r="N4" s="96" t="s">
        <v>65</v>
      </c>
      <c r="O4" s="96" t="s">
        <v>52</v>
      </c>
      <c r="P4" s="96" t="s">
        <v>53</v>
      </c>
      <c r="Q4" s="94" t="s">
        <v>54</v>
      </c>
    </row>
    <row r="5" spans="2:17" ht="28.5" customHeight="1" x14ac:dyDescent="0.25">
      <c r="B5" s="99"/>
      <c r="C5" s="101"/>
      <c r="D5" s="103"/>
      <c r="E5" s="4" t="s">
        <v>60</v>
      </c>
      <c r="F5" s="4" t="s">
        <v>5</v>
      </c>
      <c r="G5" s="97"/>
      <c r="H5" s="97"/>
      <c r="I5" s="105"/>
      <c r="J5" s="97"/>
      <c r="K5" s="97"/>
      <c r="L5" s="97"/>
      <c r="M5" s="97"/>
      <c r="N5" s="97"/>
      <c r="O5" s="97"/>
      <c r="P5" s="97"/>
      <c r="Q5" s="95"/>
    </row>
    <row r="6" spans="2:17" ht="15.6" thickBot="1" x14ac:dyDescent="0.3">
      <c r="B6" s="5">
        <v>1</v>
      </c>
      <c r="C6" s="6">
        <v>2</v>
      </c>
      <c r="D6" s="6">
        <v>3</v>
      </c>
      <c r="E6" s="6">
        <v>4</v>
      </c>
      <c r="F6" s="6">
        <v>5</v>
      </c>
      <c r="G6" s="6"/>
      <c r="H6" s="6">
        <v>6</v>
      </c>
      <c r="I6" s="6">
        <v>7</v>
      </c>
      <c r="J6" s="6">
        <v>8</v>
      </c>
      <c r="K6" s="6">
        <v>9</v>
      </c>
      <c r="L6" s="6">
        <v>10</v>
      </c>
      <c r="M6" s="6">
        <v>11</v>
      </c>
      <c r="N6" s="6">
        <v>12</v>
      </c>
      <c r="O6" s="7">
        <v>13</v>
      </c>
      <c r="P6" s="6">
        <v>14</v>
      </c>
      <c r="Q6" s="8">
        <v>15</v>
      </c>
    </row>
    <row r="7" spans="2:17" ht="24.9" customHeight="1" thickTop="1" x14ac:dyDescent="0.25">
      <c r="B7" s="9"/>
      <c r="C7" s="10"/>
      <c r="D7" s="10"/>
      <c r="E7" s="10"/>
      <c r="F7" s="10"/>
      <c r="G7" s="11"/>
      <c r="H7" s="11"/>
      <c r="I7" s="11"/>
      <c r="J7" s="11"/>
      <c r="K7" s="12"/>
      <c r="L7" s="12"/>
      <c r="M7" s="11"/>
      <c r="N7" s="13"/>
      <c r="O7" s="13"/>
      <c r="P7" s="14"/>
      <c r="Q7" s="15"/>
    </row>
    <row r="8" spans="2:17" ht="24.9" customHeight="1" x14ac:dyDescent="0.3">
      <c r="B8" s="16"/>
      <c r="C8" s="36" t="s">
        <v>57</v>
      </c>
      <c r="D8" s="17"/>
      <c r="E8" s="17"/>
      <c r="F8" s="17"/>
      <c r="G8" s="18"/>
      <c r="H8" s="18"/>
      <c r="I8" s="18"/>
      <c r="J8" s="18"/>
      <c r="K8" s="19"/>
      <c r="L8" s="19"/>
      <c r="M8" s="18"/>
      <c r="N8" s="20"/>
      <c r="O8" s="20"/>
      <c r="P8" s="21"/>
      <c r="Q8" s="22"/>
    </row>
    <row r="9" spans="2:17" ht="35.25" customHeight="1" x14ac:dyDescent="0.25">
      <c r="B9" s="38">
        <v>1</v>
      </c>
      <c r="C9" s="39" t="s">
        <v>27</v>
      </c>
      <c r="D9" s="39" t="s">
        <v>28</v>
      </c>
      <c r="E9" s="39" t="s">
        <v>18</v>
      </c>
      <c r="F9" s="39" t="s">
        <v>29</v>
      </c>
      <c r="G9" s="21" t="s">
        <v>32</v>
      </c>
      <c r="H9" s="49">
        <v>1998</v>
      </c>
      <c r="I9" s="21" t="s">
        <v>11</v>
      </c>
      <c r="J9" s="40" t="s">
        <v>55</v>
      </c>
      <c r="K9" s="41">
        <v>225</v>
      </c>
      <c r="L9" s="41">
        <v>6</v>
      </c>
      <c r="M9" s="50">
        <v>470000</v>
      </c>
      <c r="N9" s="42">
        <v>14</v>
      </c>
      <c r="O9" s="43">
        <v>1050</v>
      </c>
      <c r="P9" s="21" t="s">
        <v>32</v>
      </c>
      <c r="Q9" s="45" t="s">
        <v>61</v>
      </c>
    </row>
    <row r="10" spans="2:17" ht="34.5" customHeight="1" x14ac:dyDescent="0.25">
      <c r="B10" s="38">
        <v>2</v>
      </c>
      <c r="C10" s="39" t="s">
        <v>56</v>
      </c>
      <c r="D10" s="39" t="s">
        <v>64</v>
      </c>
      <c r="E10" s="39" t="s">
        <v>14</v>
      </c>
      <c r="F10" s="39" t="s">
        <v>33</v>
      </c>
      <c r="G10" s="21" t="s">
        <v>32</v>
      </c>
      <c r="H10" s="49">
        <v>1970</v>
      </c>
      <c r="I10" s="21" t="s">
        <v>11</v>
      </c>
      <c r="J10" s="40" t="s">
        <v>55</v>
      </c>
      <c r="K10" s="41">
        <v>400</v>
      </c>
      <c r="L10" s="41">
        <v>5</v>
      </c>
      <c r="M10" s="49" t="s">
        <v>62</v>
      </c>
      <c r="N10" s="42">
        <v>22</v>
      </c>
      <c r="O10" s="43">
        <v>1167</v>
      </c>
      <c r="P10" s="21" t="s">
        <v>32</v>
      </c>
      <c r="Q10" s="44" t="s">
        <v>90</v>
      </c>
    </row>
    <row r="11" spans="2:17" ht="35.25" customHeight="1" x14ac:dyDescent="0.25">
      <c r="B11" s="38">
        <v>3</v>
      </c>
      <c r="C11" s="39" t="s">
        <v>16</v>
      </c>
      <c r="D11" s="39" t="s">
        <v>17</v>
      </c>
      <c r="E11" s="39" t="s">
        <v>18</v>
      </c>
      <c r="F11" s="39" t="s">
        <v>19</v>
      </c>
      <c r="G11" s="21" t="s">
        <v>32</v>
      </c>
      <c r="H11" s="21">
        <v>1992</v>
      </c>
      <c r="I11" s="21" t="s">
        <v>11</v>
      </c>
      <c r="J11" s="40" t="s">
        <v>55</v>
      </c>
      <c r="K11" s="41">
        <v>927.6</v>
      </c>
      <c r="L11" s="41">
        <v>5.29</v>
      </c>
      <c r="M11" s="21" t="s">
        <v>47</v>
      </c>
      <c r="N11" s="42">
        <v>120</v>
      </c>
      <c r="O11" s="43">
        <v>1200</v>
      </c>
      <c r="P11" s="21" t="s">
        <v>32</v>
      </c>
      <c r="Q11" s="44" t="s">
        <v>89</v>
      </c>
    </row>
    <row r="12" spans="2:17" ht="35.25" customHeight="1" x14ac:dyDescent="0.25">
      <c r="B12" s="38">
        <v>4</v>
      </c>
      <c r="C12" s="46" t="s">
        <v>68</v>
      </c>
      <c r="D12" s="46" t="s">
        <v>69</v>
      </c>
      <c r="E12" s="39" t="s">
        <v>21</v>
      </c>
      <c r="F12" s="39" t="s">
        <v>70</v>
      </c>
      <c r="G12" s="21" t="s">
        <v>32</v>
      </c>
      <c r="H12" s="40">
        <v>2011</v>
      </c>
      <c r="I12" s="21" t="s">
        <v>11</v>
      </c>
      <c r="J12" s="40" t="s">
        <v>55</v>
      </c>
      <c r="K12" s="41">
        <v>254.5</v>
      </c>
      <c r="L12" s="41">
        <v>14.9</v>
      </c>
      <c r="M12" s="50">
        <v>727000</v>
      </c>
      <c r="N12" s="42">
        <v>4.1680000000000001</v>
      </c>
      <c r="O12" s="43" t="s">
        <v>32</v>
      </c>
      <c r="P12" s="21" t="s">
        <v>32</v>
      </c>
      <c r="Q12" s="45" t="s">
        <v>61</v>
      </c>
    </row>
    <row r="13" spans="2:17" ht="24.9" customHeight="1" x14ac:dyDescent="0.25">
      <c r="B13" s="16"/>
      <c r="C13" s="17"/>
      <c r="D13" s="17"/>
      <c r="E13" s="17"/>
      <c r="F13" s="17"/>
      <c r="G13" s="18"/>
      <c r="H13" s="18"/>
      <c r="I13" s="18"/>
      <c r="J13" s="18"/>
      <c r="K13" s="19"/>
      <c r="L13" s="19"/>
      <c r="M13" s="18"/>
      <c r="N13" s="24"/>
      <c r="O13" s="23"/>
      <c r="P13" s="21"/>
      <c r="Q13" s="22"/>
    </row>
    <row r="14" spans="2:17" ht="24.9" customHeight="1" x14ac:dyDescent="0.3">
      <c r="B14" s="16"/>
      <c r="C14" s="36" t="s">
        <v>59</v>
      </c>
      <c r="D14" s="17"/>
      <c r="E14" s="17"/>
      <c r="F14" s="17"/>
      <c r="G14" s="18"/>
      <c r="H14" s="18"/>
      <c r="I14" s="18"/>
      <c r="J14" s="18"/>
      <c r="K14" s="19"/>
      <c r="L14" s="19"/>
      <c r="M14" s="18"/>
      <c r="N14" s="24"/>
      <c r="O14" s="23"/>
      <c r="P14" s="21"/>
      <c r="Q14" s="22"/>
    </row>
    <row r="15" spans="2:17" ht="24.9" customHeight="1" x14ac:dyDescent="0.25">
      <c r="B15" s="38">
        <v>1</v>
      </c>
      <c r="C15" s="39" t="s">
        <v>6</v>
      </c>
      <c r="D15" s="39" t="s">
        <v>8</v>
      </c>
      <c r="E15" s="39" t="s">
        <v>12</v>
      </c>
      <c r="F15" s="39" t="s">
        <v>13</v>
      </c>
      <c r="G15" s="21" t="s">
        <v>32</v>
      </c>
      <c r="H15" s="21">
        <v>2011</v>
      </c>
      <c r="I15" s="21" t="s">
        <v>11</v>
      </c>
      <c r="J15" s="21" t="s">
        <v>71</v>
      </c>
      <c r="K15" s="41">
        <v>100</v>
      </c>
      <c r="L15" s="41">
        <v>13.1</v>
      </c>
      <c r="M15" s="21" t="s">
        <v>26</v>
      </c>
      <c r="N15" s="42">
        <v>30</v>
      </c>
      <c r="O15" s="43" t="s">
        <v>32</v>
      </c>
      <c r="P15" s="21">
        <v>10</v>
      </c>
      <c r="Q15" s="45" t="s">
        <v>61</v>
      </c>
    </row>
    <row r="16" spans="2:17" ht="39" customHeight="1" x14ac:dyDescent="0.25">
      <c r="B16" s="38">
        <v>2</v>
      </c>
      <c r="C16" s="39" t="s">
        <v>86</v>
      </c>
      <c r="D16" s="39" t="s">
        <v>87</v>
      </c>
      <c r="E16" s="39" t="s">
        <v>14</v>
      </c>
      <c r="F16" s="39" t="s">
        <v>33</v>
      </c>
      <c r="G16" s="40" t="s">
        <v>88</v>
      </c>
      <c r="H16" s="21">
        <v>2012</v>
      </c>
      <c r="I16" s="21" t="s">
        <v>11</v>
      </c>
      <c r="J16" s="21" t="s">
        <v>71</v>
      </c>
      <c r="K16" s="41">
        <v>10</v>
      </c>
      <c r="L16" s="41">
        <v>3</v>
      </c>
      <c r="M16" s="47">
        <v>8947</v>
      </c>
      <c r="N16" s="42">
        <v>1.7894E-2</v>
      </c>
      <c r="O16" s="43">
        <v>1098</v>
      </c>
      <c r="P16" s="21" t="s">
        <v>32</v>
      </c>
      <c r="Q16" s="45" t="s">
        <v>61</v>
      </c>
    </row>
    <row r="17" spans="2:17" ht="24.9" customHeight="1" x14ac:dyDescent="0.25">
      <c r="B17" s="16"/>
      <c r="C17" s="17"/>
      <c r="D17" s="17"/>
      <c r="E17" s="17"/>
      <c r="F17" s="17"/>
      <c r="G17" s="18"/>
      <c r="H17" s="18"/>
      <c r="I17" s="18"/>
      <c r="J17" s="18"/>
      <c r="K17" s="19"/>
      <c r="L17" s="19"/>
      <c r="M17" s="18"/>
      <c r="N17" s="25"/>
      <c r="O17" s="23"/>
      <c r="P17" s="21"/>
      <c r="Q17" s="22"/>
    </row>
    <row r="18" spans="2:17" ht="24.9" customHeight="1" x14ac:dyDescent="0.3">
      <c r="B18" s="16"/>
      <c r="C18" s="36" t="s">
        <v>58</v>
      </c>
      <c r="D18" s="17"/>
      <c r="E18" s="17"/>
      <c r="F18" s="17"/>
      <c r="G18" s="18"/>
      <c r="H18" s="18"/>
      <c r="I18" s="18"/>
      <c r="J18" s="18"/>
      <c r="K18" s="19"/>
      <c r="L18" s="19"/>
      <c r="M18" s="18"/>
      <c r="N18" s="25"/>
      <c r="O18" s="23"/>
      <c r="P18" s="21"/>
      <c r="Q18" s="22"/>
    </row>
    <row r="19" spans="2:17" ht="45.75" customHeight="1" x14ac:dyDescent="0.25">
      <c r="B19" s="38">
        <v>1</v>
      </c>
      <c r="C19" s="39" t="s">
        <v>25</v>
      </c>
      <c r="D19" s="39" t="s">
        <v>30</v>
      </c>
      <c r="E19" s="39" t="s">
        <v>18</v>
      </c>
      <c r="F19" s="39" t="s">
        <v>31</v>
      </c>
      <c r="G19" s="48" t="s">
        <v>75</v>
      </c>
      <c r="H19" s="21">
        <v>2013</v>
      </c>
      <c r="I19" s="21" t="s">
        <v>11</v>
      </c>
      <c r="J19" s="21" t="s">
        <v>76</v>
      </c>
      <c r="K19" s="41" t="s">
        <v>32</v>
      </c>
      <c r="L19" s="41" t="s">
        <v>32</v>
      </c>
      <c r="M19" s="21" t="s">
        <v>32</v>
      </c>
      <c r="N19" s="47" t="s">
        <v>32</v>
      </c>
      <c r="O19" s="43">
        <v>1000</v>
      </c>
      <c r="P19" s="21" t="s">
        <v>32</v>
      </c>
      <c r="Q19" s="45" t="s">
        <v>61</v>
      </c>
    </row>
    <row r="20" spans="2:17" ht="24.9" customHeight="1" x14ac:dyDescent="0.25">
      <c r="B20" s="38">
        <v>2</v>
      </c>
      <c r="C20" s="39" t="s">
        <v>20</v>
      </c>
      <c r="D20" s="39" t="s">
        <v>24</v>
      </c>
      <c r="E20" s="39" t="s">
        <v>18</v>
      </c>
      <c r="F20" s="39" t="s">
        <v>23</v>
      </c>
      <c r="G20" s="21" t="s">
        <v>32</v>
      </c>
      <c r="H20" s="21">
        <v>2012</v>
      </c>
      <c r="I20" s="21" t="s">
        <v>11</v>
      </c>
      <c r="J20" s="21" t="s">
        <v>32</v>
      </c>
      <c r="K20" s="41" t="s">
        <v>32</v>
      </c>
      <c r="L20" s="41" t="s">
        <v>32</v>
      </c>
      <c r="M20" s="21" t="s">
        <v>32</v>
      </c>
      <c r="N20" s="47" t="s">
        <v>32</v>
      </c>
      <c r="O20" s="43">
        <v>1800</v>
      </c>
      <c r="P20" s="21" t="s">
        <v>32</v>
      </c>
      <c r="Q20" s="45" t="s">
        <v>61</v>
      </c>
    </row>
    <row r="21" spans="2:17" ht="39" customHeight="1" x14ac:dyDescent="0.25">
      <c r="B21" s="38">
        <v>3</v>
      </c>
      <c r="C21" s="39" t="s">
        <v>36</v>
      </c>
      <c r="D21" s="39" t="s">
        <v>40</v>
      </c>
      <c r="E21" s="39" t="s">
        <v>10</v>
      </c>
      <c r="F21" s="39" t="s">
        <v>22</v>
      </c>
      <c r="G21" s="21" t="s">
        <v>32</v>
      </c>
      <c r="H21" s="21">
        <v>2011</v>
      </c>
      <c r="I21" s="40" t="s">
        <v>85</v>
      </c>
      <c r="J21" s="21" t="s">
        <v>32</v>
      </c>
      <c r="K21" s="41" t="s">
        <v>32</v>
      </c>
      <c r="L21" s="41" t="s">
        <v>32</v>
      </c>
      <c r="M21" s="21" t="s">
        <v>32</v>
      </c>
      <c r="N21" s="47" t="s">
        <v>32</v>
      </c>
      <c r="O21" s="43">
        <v>1300</v>
      </c>
      <c r="P21" s="21" t="s">
        <v>32</v>
      </c>
      <c r="Q21" s="45" t="s">
        <v>61</v>
      </c>
    </row>
    <row r="22" spans="2:17" ht="24.9" customHeight="1" x14ac:dyDescent="0.25">
      <c r="B22" s="38">
        <v>4</v>
      </c>
      <c r="C22" s="39" t="s">
        <v>48</v>
      </c>
      <c r="D22" s="39" t="s">
        <v>8</v>
      </c>
      <c r="E22" s="39" t="s">
        <v>12</v>
      </c>
      <c r="F22" s="39" t="s">
        <v>13</v>
      </c>
      <c r="G22" s="21" t="s">
        <v>32</v>
      </c>
      <c r="H22" s="21">
        <v>2009</v>
      </c>
      <c r="I22" s="21" t="s">
        <v>11</v>
      </c>
      <c r="J22" s="21" t="s">
        <v>76</v>
      </c>
      <c r="K22" s="41" t="s">
        <v>32</v>
      </c>
      <c r="L22" s="41" t="s">
        <v>32</v>
      </c>
      <c r="M22" s="21" t="s">
        <v>32</v>
      </c>
      <c r="N22" s="47" t="s">
        <v>32</v>
      </c>
      <c r="O22" s="43" t="s">
        <v>32</v>
      </c>
      <c r="P22" s="21">
        <v>10</v>
      </c>
      <c r="Q22" s="45" t="s">
        <v>61</v>
      </c>
    </row>
    <row r="23" spans="2:17" ht="24.9" customHeight="1" x14ac:dyDescent="0.25">
      <c r="B23" s="38">
        <v>5</v>
      </c>
      <c r="C23" s="39" t="s">
        <v>34</v>
      </c>
      <c r="D23" s="39" t="s">
        <v>39</v>
      </c>
      <c r="E23" s="39" t="s">
        <v>12</v>
      </c>
      <c r="F23" s="39" t="s">
        <v>42</v>
      </c>
      <c r="G23" s="21" t="s">
        <v>32</v>
      </c>
      <c r="H23" s="21">
        <v>2011</v>
      </c>
      <c r="I23" s="21" t="s">
        <v>11</v>
      </c>
      <c r="J23" s="21" t="s">
        <v>76</v>
      </c>
      <c r="K23" s="41" t="s">
        <v>32</v>
      </c>
      <c r="L23" s="41" t="s">
        <v>32</v>
      </c>
      <c r="M23" s="21" t="s">
        <v>32</v>
      </c>
      <c r="N23" s="47" t="s">
        <v>32</v>
      </c>
      <c r="O23" s="43" t="s">
        <v>32</v>
      </c>
      <c r="P23" s="21">
        <v>5</v>
      </c>
      <c r="Q23" s="45" t="s">
        <v>61</v>
      </c>
    </row>
    <row r="24" spans="2:17" ht="24.9" customHeight="1" x14ac:dyDescent="0.25">
      <c r="B24" s="38">
        <v>6</v>
      </c>
      <c r="C24" s="39" t="s">
        <v>35</v>
      </c>
      <c r="D24" s="39" t="s">
        <v>38</v>
      </c>
      <c r="E24" s="39" t="s">
        <v>12</v>
      </c>
      <c r="F24" s="39" t="s">
        <v>43</v>
      </c>
      <c r="G24" s="21" t="s">
        <v>32</v>
      </c>
      <c r="H24" s="21">
        <v>2011</v>
      </c>
      <c r="I24" s="21" t="s">
        <v>11</v>
      </c>
      <c r="J24" s="21" t="s">
        <v>76</v>
      </c>
      <c r="K24" s="41" t="s">
        <v>32</v>
      </c>
      <c r="L24" s="41" t="s">
        <v>32</v>
      </c>
      <c r="M24" s="21" t="s">
        <v>32</v>
      </c>
      <c r="N24" s="47" t="s">
        <v>32</v>
      </c>
      <c r="O24" s="43" t="s">
        <v>32</v>
      </c>
      <c r="P24" s="21">
        <v>5</v>
      </c>
      <c r="Q24" s="45" t="s">
        <v>61</v>
      </c>
    </row>
    <row r="25" spans="2:17" ht="24.9" customHeight="1" x14ac:dyDescent="0.25">
      <c r="B25" s="38">
        <v>7</v>
      </c>
      <c r="C25" s="39" t="s">
        <v>77</v>
      </c>
      <c r="D25" s="39" t="s">
        <v>78</v>
      </c>
      <c r="E25" s="39" t="s">
        <v>10</v>
      </c>
      <c r="F25" s="39" t="s">
        <v>79</v>
      </c>
      <c r="G25" s="21" t="s">
        <v>32</v>
      </c>
      <c r="H25" s="21">
        <v>2013</v>
      </c>
      <c r="I25" s="21" t="s">
        <v>11</v>
      </c>
      <c r="J25" s="21" t="s">
        <v>76</v>
      </c>
      <c r="K25" s="41" t="s">
        <v>32</v>
      </c>
      <c r="L25" s="41" t="s">
        <v>32</v>
      </c>
      <c r="M25" s="21" t="s">
        <v>32</v>
      </c>
      <c r="N25" s="47" t="s">
        <v>32</v>
      </c>
      <c r="O25" s="43" t="s">
        <v>32</v>
      </c>
      <c r="P25" s="21">
        <v>300</v>
      </c>
      <c r="Q25" s="45" t="s">
        <v>61</v>
      </c>
    </row>
    <row r="26" spans="2:17" ht="24.9" customHeight="1" thickBot="1" x14ac:dyDescent="0.3">
      <c r="B26" s="26"/>
      <c r="C26" s="27"/>
      <c r="D26" s="27"/>
      <c r="E26" s="27"/>
      <c r="F26" s="27"/>
      <c r="G26" s="28"/>
      <c r="H26" s="28"/>
      <c r="I26" s="28"/>
      <c r="J26" s="28"/>
      <c r="K26" s="29"/>
      <c r="L26" s="29"/>
      <c r="M26" s="28"/>
      <c r="N26" s="30"/>
      <c r="O26" s="31"/>
      <c r="P26" s="32"/>
      <c r="Q26" s="33"/>
    </row>
    <row r="27" spans="2:17" ht="15.6" x14ac:dyDescent="0.3">
      <c r="B27" s="34"/>
      <c r="C27" s="35"/>
    </row>
    <row r="29" spans="2:17" ht="21" x14ac:dyDescent="0.4">
      <c r="B29" s="37" t="s">
        <v>83</v>
      </c>
      <c r="J29" s="2">
        <f>7400+900</f>
        <v>8300</v>
      </c>
      <c r="K29" s="1">
        <f>J29/1000</f>
        <v>8.3000000000000007</v>
      </c>
    </row>
    <row r="30" spans="2:17" ht="21" x14ac:dyDescent="0.4">
      <c r="B30" s="37" t="s">
        <v>0</v>
      </c>
    </row>
    <row r="31" spans="2:17" ht="15.6" thickBot="1" x14ac:dyDescent="0.3"/>
    <row r="32" spans="2:17" ht="24" customHeight="1" x14ac:dyDescent="0.25">
      <c r="B32" s="98" t="s">
        <v>1</v>
      </c>
      <c r="C32" s="100" t="s">
        <v>2</v>
      </c>
      <c r="D32" s="102" t="s">
        <v>3</v>
      </c>
      <c r="E32" s="102" t="s">
        <v>4</v>
      </c>
      <c r="F32" s="102"/>
      <c r="G32" s="96" t="s">
        <v>82</v>
      </c>
      <c r="H32" s="96" t="s">
        <v>81</v>
      </c>
      <c r="I32" s="104" t="s">
        <v>49</v>
      </c>
      <c r="J32" s="96" t="s">
        <v>50</v>
      </c>
      <c r="K32" s="96" t="s">
        <v>66</v>
      </c>
      <c r="L32" s="96" t="s">
        <v>67</v>
      </c>
      <c r="M32" s="96" t="s">
        <v>106</v>
      </c>
      <c r="N32" s="96" t="s">
        <v>65</v>
      </c>
      <c r="O32" s="96" t="s">
        <v>52</v>
      </c>
      <c r="P32" s="96" t="s">
        <v>53</v>
      </c>
      <c r="Q32" s="94" t="s">
        <v>54</v>
      </c>
    </row>
    <row r="33" spans="2:17" ht="39" customHeight="1" x14ac:dyDescent="0.25">
      <c r="B33" s="99"/>
      <c r="C33" s="101"/>
      <c r="D33" s="103"/>
      <c r="E33" s="4" t="s">
        <v>60</v>
      </c>
      <c r="F33" s="4" t="s">
        <v>5</v>
      </c>
      <c r="G33" s="97"/>
      <c r="H33" s="97"/>
      <c r="I33" s="105"/>
      <c r="J33" s="97"/>
      <c r="K33" s="97"/>
      <c r="L33" s="97"/>
      <c r="M33" s="97"/>
      <c r="N33" s="97"/>
      <c r="O33" s="97"/>
      <c r="P33" s="97"/>
      <c r="Q33" s="95"/>
    </row>
    <row r="34" spans="2:17" ht="15.6" thickBot="1" x14ac:dyDescent="0.3">
      <c r="B34" s="5">
        <v>1</v>
      </c>
      <c r="C34" s="6">
        <v>2</v>
      </c>
      <c r="D34" s="6">
        <v>3</v>
      </c>
      <c r="E34" s="6">
        <v>4</v>
      </c>
      <c r="F34" s="6">
        <v>5</v>
      </c>
      <c r="G34" s="6"/>
      <c r="H34" s="6">
        <v>6</v>
      </c>
      <c r="I34" s="6">
        <v>7</v>
      </c>
      <c r="J34" s="6">
        <v>8</v>
      </c>
      <c r="K34" s="6">
        <v>9</v>
      </c>
      <c r="L34" s="6">
        <v>10</v>
      </c>
      <c r="M34" s="6">
        <v>11</v>
      </c>
      <c r="N34" s="6">
        <v>12</v>
      </c>
      <c r="O34" s="7">
        <v>13</v>
      </c>
      <c r="P34" s="6">
        <v>14</v>
      </c>
      <c r="Q34" s="8">
        <v>15</v>
      </c>
    </row>
    <row r="35" spans="2:17" ht="24.9" customHeight="1" thickTop="1" x14ac:dyDescent="0.25">
      <c r="B35" s="9"/>
      <c r="C35" s="10"/>
      <c r="D35" s="10"/>
      <c r="E35" s="10"/>
      <c r="F35" s="10"/>
      <c r="G35" s="11"/>
      <c r="H35" s="11"/>
      <c r="I35" s="11"/>
      <c r="J35" s="11"/>
      <c r="K35" s="12"/>
      <c r="L35" s="12"/>
      <c r="M35" s="11"/>
      <c r="N35" s="13"/>
      <c r="O35" s="13"/>
      <c r="P35" s="14"/>
      <c r="Q35" s="15"/>
    </row>
    <row r="36" spans="2:17" ht="24.9" customHeight="1" x14ac:dyDescent="0.3">
      <c r="B36" s="16"/>
      <c r="C36" s="36" t="s">
        <v>57</v>
      </c>
      <c r="D36" s="17"/>
      <c r="E36" s="17"/>
      <c r="F36" s="17"/>
      <c r="G36" s="18"/>
      <c r="H36" s="18"/>
      <c r="I36" s="18"/>
      <c r="J36" s="18"/>
      <c r="K36" s="19"/>
      <c r="L36" s="19"/>
      <c r="M36" s="18"/>
      <c r="N36" s="20"/>
      <c r="O36" s="20"/>
      <c r="P36" s="21"/>
      <c r="Q36" s="22"/>
    </row>
    <row r="37" spans="2:17" ht="38.25" customHeight="1" x14ac:dyDescent="0.25">
      <c r="B37" s="38">
        <v>1</v>
      </c>
      <c r="C37" s="39" t="s">
        <v>7</v>
      </c>
      <c r="D37" s="39" t="s">
        <v>9</v>
      </c>
      <c r="E37" s="39" t="s">
        <v>14</v>
      </c>
      <c r="F37" s="39" t="s">
        <v>15</v>
      </c>
      <c r="G37" s="21" t="s">
        <v>32</v>
      </c>
      <c r="H37" s="40" t="s">
        <v>72</v>
      </c>
      <c r="I37" s="40" t="s">
        <v>80</v>
      </c>
      <c r="J37" s="40" t="s">
        <v>55</v>
      </c>
      <c r="K37" s="41">
        <v>803.3</v>
      </c>
      <c r="L37" s="41">
        <v>14.4</v>
      </c>
      <c r="M37" s="21" t="s">
        <v>63</v>
      </c>
      <c r="N37" s="42">
        <v>134.31</v>
      </c>
      <c r="O37" s="43">
        <v>1500</v>
      </c>
      <c r="P37" s="21">
        <v>450</v>
      </c>
      <c r="Q37" s="44" t="s">
        <v>90</v>
      </c>
    </row>
    <row r="38" spans="2:17" ht="35.25" customHeight="1" x14ac:dyDescent="0.25">
      <c r="B38" s="38">
        <v>2</v>
      </c>
      <c r="C38" s="39" t="s">
        <v>45</v>
      </c>
      <c r="D38" s="39" t="s">
        <v>37</v>
      </c>
      <c r="E38" s="39" t="s">
        <v>41</v>
      </c>
      <c r="F38" s="39" t="s">
        <v>44</v>
      </c>
      <c r="G38" s="21" t="s">
        <v>74</v>
      </c>
      <c r="H38" s="40" t="s">
        <v>73</v>
      </c>
      <c r="I38" s="40" t="s">
        <v>80</v>
      </c>
      <c r="J38" s="40" t="s">
        <v>55</v>
      </c>
      <c r="K38" s="41">
        <v>966</v>
      </c>
      <c r="L38" s="41">
        <v>13.5</v>
      </c>
      <c r="M38" s="21" t="s">
        <v>46</v>
      </c>
      <c r="N38" s="42">
        <v>89.11</v>
      </c>
      <c r="O38" s="43" t="s">
        <v>32</v>
      </c>
      <c r="P38" s="21">
        <v>170</v>
      </c>
      <c r="Q38" s="45" t="s">
        <v>61</v>
      </c>
    </row>
    <row r="39" spans="2:17" ht="35.25" customHeight="1" thickBot="1" x14ac:dyDescent="0.3">
      <c r="B39" s="51">
        <v>3</v>
      </c>
      <c r="C39" s="52" t="s">
        <v>91</v>
      </c>
      <c r="D39" s="52" t="s">
        <v>92</v>
      </c>
      <c r="E39" s="52" t="s">
        <v>93</v>
      </c>
      <c r="F39" s="52" t="s">
        <v>94</v>
      </c>
      <c r="G39" s="54" t="s">
        <v>95</v>
      </c>
      <c r="H39" s="54" t="s">
        <v>96</v>
      </c>
      <c r="I39" s="54" t="s">
        <v>80</v>
      </c>
      <c r="J39" s="54"/>
      <c r="K39" s="55"/>
      <c r="L39" s="55">
        <v>1.5</v>
      </c>
      <c r="M39" s="53">
        <v>180.2</v>
      </c>
      <c r="N39" s="56">
        <v>21.54</v>
      </c>
      <c r="O39" s="57" t="s">
        <v>32</v>
      </c>
      <c r="P39" s="53">
        <v>200</v>
      </c>
      <c r="Q39" s="58" t="s">
        <v>61</v>
      </c>
    </row>
  </sheetData>
  <mergeCells count="30">
    <mergeCell ref="B4:B5"/>
    <mergeCell ref="C4:C5"/>
    <mergeCell ref="D4:D5"/>
    <mergeCell ref="E4:F4"/>
    <mergeCell ref="G4:G5"/>
    <mergeCell ref="Q4:Q5"/>
    <mergeCell ref="I4:I5"/>
    <mergeCell ref="J4:J5"/>
    <mergeCell ref="K4:K5"/>
    <mergeCell ref="L4:L5"/>
    <mergeCell ref="M4:M5"/>
    <mergeCell ref="N4:N5"/>
    <mergeCell ref="H32:H33"/>
    <mergeCell ref="I32:I33"/>
    <mergeCell ref="J32:J33"/>
    <mergeCell ref="O4:O5"/>
    <mergeCell ref="P4:P5"/>
    <mergeCell ref="H4:H5"/>
    <mergeCell ref="B32:B33"/>
    <mergeCell ref="C32:C33"/>
    <mergeCell ref="D32:D33"/>
    <mergeCell ref="E32:F32"/>
    <mergeCell ref="G32:G33"/>
    <mergeCell ref="Q32:Q33"/>
    <mergeCell ref="K32:K33"/>
    <mergeCell ref="L32:L33"/>
    <mergeCell ref="M32:M33"/>
    <mergeCell ref="N32:N33"/>
    <mergeCell ref="O32:O33"/>
    <mergeCell ref="P32:P33"/>
  </mergeCells>
  <printOptions horizontalCentered="1"/>
  <pageMargins left="0.14000000000000001" right="0.18" top="0.39" bottom="0.26" header="0.31496062992126" footer="0.21"/>
  <pageSetup paperSize="9" scale="51" orientation="landscape" horizontalDpi="4294967293" r:id="rId1"/>
  <rowBreaks count="1" manualBreakCount="1">
    <brk id="28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A990C0-B8F1-40A9-9701-F48284ADCB00}">
  <dimension ref="E4:K23"/>
  <sheetViews>
    <sheetView zoomScale="70" zoomScaleNormal="25" workbookViewId="0">
      <selection activeCell="H23" sqref="H23"/>
    </sheetView>
  </sheetViews>
  <sheetFormatPr defaultRowHeight="14.4" x14ac:dyDescent="0.3"/>
  <cols>
    <col min="6" max="6" width="61.88671875" customWidth="1"/>
    <col min="9" max="9" width="18.77734375" customWidth="1"/>
    <col min="11" max="11" width="12.6640625" customWidth="1"/>
  </cols>
  <sheetData>
    <row r="4" spans="5:11" ht="15" thickBot="1" x14ac:dyDescent="0.35"/>
    <row r="5" spans="5:11" ht="15" thickBot="1" x14ac:dyDescent="0.35">
      <c r="E5" s="116" t="s">
        <v>97</v>
      </c>
      <c r="F5" s="116" t="s">
        <v>104</v>
      </c>
      <c r="G5" s="118" t="s">
        <v>98</v>
      </c>
      <c r="H5" s="118" t="s">
        <v>116</v>
      </c>
      <c r="I5" s="118" t="s">
        <v>105</v>
      </c>
      <c r="J5" s="120" t="s">
        <v>99</v>
      </c>
      <c r="K5" s="121"/>
    </row>
    <row r="6" spans="5:11" ht="15" thickBot="1" x14ac:dyDescent="0.35">
      <c r="E6" s="117"/>
      <c r="F6" s="117"/>
      <c r="G6" s="119"/>
      <c r="H6" s="119"/>
      <c r="I6" s="119"/>
      <c r="J6" s="120">
        <f>SUM(J7:K20)</f>
        <v>278</v>
      </c>
      <c r="K6" s="121"/>
    </row>
    <row r="7" spans="5:11" ht="28.8" x14ac:dyDescent="0.3">
      <c r="E7" s="78">
        <v>1</v>
      </c>
      <c r="F7" s="79" t="s">
        <v>111</v>
      </c>
      <c r="G7" s="80" t="s">
        <v>100</v>
      </c>
      <c r="H7" s="81">
        <v>2023</v>
      </c>
      <c r="I7" s="82" t="s">
        <v>112</v>
      </c>
      <c r="J7" s="108">
        <v>5</v>
      </c>
      <c r="K7" s="109"/>
    </row>
    <row r="8" spans="5:11" x14ac:dyDescent="0.3">
      <c r="E8" s="83">
        <v>2</v>
      </c>
      <c r="F8" s="84" t="s">
        <v>113</v>
      </c>
      <c r="G8" s="85" t="s">
        <v>100</v>
      </c>
      <c r="H8" s="86">
        <v>2023</v>
      </c>
      <c r="I8" s="87" t="s">
        <v>114</v>
      </c>
      <c r="J8" s="110">
        <v>20</v>
      </c>
      <c r="K8" s="111"/>
    </row>
    <row r="9" spans="5:11" x14ac:dyDescent="0.3">
      <c r="E9" s="83">
        <v>3</v>
      </c>
      <c r="F9" s="88" t="s">
        <v>123</v>
      </c>
      <c r="G9" s="85" t="s">
        <v>93</v>
      </c>
      <c r="H9" s="86">
        <v>2023</v>
      </c>
      <c r="I9" s="87" t="s">
        <v>114</v>
      </c>
      <c r="J9" s="110">
        <f>8*3</f>
        <v>24</v>
      </c>
      <c r="K9" s="111"/>
    </row>
    <row r="10" spans="5:11" x14ac:dyDescent="0.3">
      <c r="E10" s="89">
        <v>4</v>
      </c>
      <c r="F10" s="90" t="s">
        <v>115</v>
      </c>
      <c r="G10" s="91" t="s">
        <v>93</v>
      </c>
      <c r="H10" s="82">
        <v>2023</v>
      </c>
      <c r="I10" s="87" t="s">
        <v>114</v>
      </c>
      <c r="J10" s="110">
        <v>40</v>
      </c>
      <c r="K10" s="111"/>
    </row>
    <row r="11" spans="5:11" x14ac:dyDescent="0.3">
      <c r="E11" s="68">
        <v>5</v>
      </c>
      <c r="F11" s="69" t="s">
        <v>120</v>
      </c>
      <c r="G11" s="65" t="s">
        <v>93</v>
      </c>
      <c r="H11" s="65">
        <v>2024</v>
      </c>
      <c r="I11" s="63" t="s">
        <v>114</v>
      </c>
      <c r="J11" s="106">
        <v>20</v>
      </c>
      <c r="K11" s="107"/>
    </row>
    <row r="12" spans="5:11" x14ac:dyDescent="0.3">
      <c r="E12" s="61">
        <v>6</v>
      </c>
      <c r="F12" s="70" t="s">
        <v>121</v>
      </c>
      <c r="G12" s="65" t="s">
        <v>93</v>
      </c>
      <c r="H12" s="72">
        <v>2024</v>
      </c>
      <c r="I12" s="63" t="s">
        <v>114</v>
      </c>
      <c r="J12" s="106">
        <v>20</v>
      </c>
      <c r="K12" s="107"/>
    </row>
    <row r="13" spans="5:11" x14ac:dyDescent="0.3">
      <c r="E13" s="61">
        <v>7</v>
      </c>
      <c r="F13" s="70" t="s">
        <v>119</v>
      </c>
      <c r="G13" s="65" t="s">
        <v>93</v>
      </c>
      <c r="H13" s="72">
        <v>2024</v>
      </c>
      <c r="I13" s="63" t="s">
        <v>114</v>
      </c>
      <c r="J13" s="106">
        <v>20</v>
      </c>
      <c r="K13" s="107"/>
    </row>
    <row r="14" spans="5:11" x14ac:dyDescent="0.3">
      <c r="E14" s="64">
        <v>8</v>
      </c>
      <c r="F14" s="70" t="s">
        <v>117</v>
      </c>
      <c r="G14" s="65" t="s">
        <v>100</v>
      </c>
      <c r="H14" s="72">
        <v>2024</v>
      </c>
      <c r="I14" s="63" t="s">
        <v>114</v>
      </c>
      <c r="J14" s="106">
        <v>20</v>
      </c>
      <c r="K14" s="107"/>
    </row>
    <row r="15" spans="5:11" x14ac:dyDescent="0.3">
      <c r="E15" s="64">
        <v>9</v>
      </c>
      <c r="F15" s="70" t="s">
        <v>118</v>
      </c>
      <c r="G15" s="65" t="s">
        <v>100</v>
      </c>
      <c r="H15" s="72">
        <v>2024</v>
      </c>
      <c r="I15" s="63" t="s">
        <v>114</v>
      </c>
      <c r="J15" s="106">
        <v>10</v>
      </c>
      <c r="K15" s="107"/>
    </row>
    <row r="16" spans="5:11" x14ac:dyDescent="0.3">
      <c r="E16" s="61">
        <v>10</v>
      </c>
      <c r="F16" s="71" t="s">
        <v>110</v>
      </c>
      <c r="G16" s="65" t="s">
        <v>102</v>
      </c>
      <c r="H16" s="72">
        <v>2024</v>
      </c>
      <c r="I16" s="63" t="s">
        <v>114</v>
      </c>
      <c r="J16" s="106">
        <v>4</v>
      </c>
      <c r="K16" s="107"/>
    </row>
    <row r="17" spans="5:11" x14ac:dyDescent="0.3">
      <c r="E17" s="61">
        <v>11</v>
      </c>
      <c r="F17" s="93" t="s">
        <v>122</v>
      </c>
      <c r="G17" s="65" t="s">
        <v>93</v>
      </c>
      <c r="H17" s="72">
        <v>2024</v>
      </c>
      <c r="I17" s="63" t="s">
        <v>114</v>
      </c>
      <c r="J17" s="106">
        <v>20</v>
      </c>
      <c r="K17" s="107"/>
    </row>
    <row r="18" spans="5:11" x14ac:dyDescent="0.3">
      <c r="E18" s="64">
        <v>12</v>
      </c>
      <c r="F18" s="59" t="s">
        <v>108</v>
      </c>
      <c r="G18" s="66" t="s">
        <v>93</v>
      </c>
      <c r="H18" s="67">
        <v>2025</v>
      </c>
      <c r="I18" s="67" t="s">
        <v>107</v>
      </c>
      <c r="J18" s="112">
        <f>24*2</f>
        <v>48</v>
      </c>
      <c r="K18" s="113"/>
    </row>
    <row r="19" spans="5:11" x14ac:dyDescent="0.3">
      <c r="E19" s="68">
        <v>13</v>
      </c>
      <c r="F19" s="60" t="s">
        <v>109</v>
      </c>
      <c r="G19" s="62" t="s">
        <v>100</v>
      </c>
      <c r="H19" s="67">
        <v>2025</v>
      </c>
      <c r="I19" s="63" t="s">
        <v>101</v>
      </c>
      <c r="J19" s="106">
        <v>3</v>
      </c>
      <c r="K19" s="107"/>
    </row>
    <row r="20" spans="5:11" ht="15" thickBot="1" x14ac:dyDescent="0.35">
      <c r="E20" s="73">
        <v>14</v>
      </c>
      <c r="F20" s="74" t="s">
        <v>110</v>
      </c>
      <c r="G20" s="75" t="s">
        <v>102</v>
      </c>
      <c r="H20" s="76">
        <v>2025</v>
      </c>
      <c r="I20" s="77" t="s">
        <v>103</v>
      </c>
      <c r="J20" s="114">
        <f>8*3</f>
        <v>24</v>
      </c>
      <c r="K20" s="115"/>
    </row>
    <row r="23" spans="5:11" x14ac:dyDescent="0.3">
      <c r="F23" s="92"/>
    </row>
  </sheetData>
  <mergeCells count="21">
    <mergeCell ref="J18:K18"/>
    <mergeCell ref="J19:K19"/>
    <mergeCell ref="J20:K20"/>
    <mergeCell ref="E5:E6"/>
    <mergeCell ref="F5:F6"/>
    <mergeCell ref="G5:G6"/>
    <mergeCell ref="I5:I6"/>
    <mergeCell ref="J5:K5"/>
    <mergeCell ref="J6:K6"/>
    <mergeCell ref="J17:K17"/>
    <mergeCell ref="H5:H6"/>
    <mergeCell ref="J11:K11"/>
    <mergeCell ref="J12:K12"/>
    <mergeCell ref="J13:K13"/>
    <mergeCell ref="J14:K14"/>
    <mergeCell ref="J16:K16"/>
    <mergeCell ref="J15:K15"/>
    <mergeCell ref="J7:K7"/>
    <mergeCell ref="J8:K8"/>
    <mergeCell ref="J9:K9"/>
    <mergeCell ref="J10:K10"/>
  </mergeCells>
  <phoneticPr fontId="1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Bendung-Embung </vt:lpstr>
      <vt:lpstr>Sumur Bor</vt:lpstr>
      <vt:lpstr>'Bendung-Embung '!Print_Area</vt:lpstr>
    </vt:vector>
  </TitlesOfParts>
  <Company>PU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Waterist</dc:creator>
  <cp:lastModifiedBy>Adzhary Dwi Putra Anwar</cp:lastModifiedBy>
  <cp:lastPrinted>2014-04-14T02:17:03Z</cp:lastPrinted>
  <dcterms:created xsi:type="dcterms:W3CDTF">2010-05-03T03:23:13Z</dcterms:created>
  <dcterms:modified xsi:type="dcterms:W3CDTF">2025-04-28T05:18:52Z</dcterms:modified>
</cp:coreProperties>
</file>