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PerencanaanSDA baru\Satu Data\"/>
    </mc:Choice>
  </mc:AlternateContent>
  <xr:revisionPtr revIDLastSave="0" documentId="13_ncr:1_{59AC302E-30AE-4634-A5F3-38AA7078092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antai" sheetId="3" r:id="rId1"/>
  </sheets>
  <definedNames>
    <definedName name="_xlnm.Print_Area" localSheetId="0">Pantai!$B$1:$K$21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" l="1"/>
  <c r="K10" i="3"/>
  <c r="K11" i="3"/>
  <c r="K12" i="3"/>
  <c r="K13" i="3"/>
  <c r="K14" i="3"/>
  <c r="K15" i="3"/>
  <c r="K16" i="3"/>
  <c r="K8" i="3"/>
  <c r="H24" i="3" l="1"/>
  <c r="K17" i="3" l="1"/>
  <c r="J10" i="3" l="1"/>
  <c r="L17" i="3"/>
  <c r="H17" i="3"/>
  <c r="G17" i="3"/>
  <c r="E16" i="3"/>
  <c r="E15" i="3"/>
  <c r="J14" i="3"/>
  <c r="E14" i="3"/>
  <c r="E13" i="3"/>
  <c r="E12" i="3"/>
  <c r="J11" i="3"/>
  <c r="E11" i="3"/>
  <c r="E10" i="3"/>
  <c r="E9" i="3"/>
  <c r="E8" i="3"/>
  <c r="J17" i="3" l="1"/>
  <c r="E17" i="3"/>
</calcChain>
</file>

<file path=xl/sharedStrings.xml><?xml version="1.0" encoding="utf-8"?>
<sst xmlns="http://schemas.openxmlformats.org/spreadsheetml/2006/main" count="29" uniqueCount="29">
  <si>
    <t>Ha</t>
  </si>
  <si>
    <t>No</t>
  </si>
  <si>
    <t>Paket</t>
  </si>
  <si>
    <t>TOTAL</t>
  </si>
  <si>
    <t>TW I</t>
  </si>
  <si>
    <t>TW II</t>
  </si>
  <si>
    <t>TW III</t>
  </si>
  <si>
    <t>AKUMULASI</t>
  </si>
  <si>
    <t>PERSEN</t>
  </si>
  <si>
    <t>Jumlah (unit)</t>
  </si>
  <si>
    <t>CAPAIAN PENANGANAN ABRASI PANTAI TAHUN 2024</t>
  </si>
  <si>
    <t>Lanjutan Pembangunan Pengaman Pantai Manggar Kota Balikpapan</t>
  </si>
  <si>
    <t>Pembangunan Pengaman Pantai Lamaru Kota Balikpapan</t>
  </si>
  <si>
    <t>Lanjutan Pembangunan Pengaman Pantai Tanjung Jumlai Kab. PPU</t>
  </si>
  <si>
    <t>Lanjutan Pembangunan Pengaman Pantai Kampung Biduk-Biduk Kab. Berau</t>
  </si>
  <si>
    <t>Pembangunan Pengaman Pantai Balikukup Kab. Berau</t>
  </si>
  <si>
    <t>Pembangunan Pengaman Pantai Kaniungan Kab. Berau</t>
  </si>
  <si>
    <t>Pembangunan Pengaman Pantai Biduk-Biduk - Kampung Giring-Giring Kab. Berau</t>
  </si>
  <si>
    <t>Pembangunan Pengaman Pantai Talisayan - Dumaring Kab. Berau</t>
  </si>
  <si>
    <t>Lanjutan Pembangunan Pengamanan Pantai Sandaran Kab. Kutai Timur</t>
  </si>
  <si>
    <t>km</t>
  </si>
  <si>
    <t>Target
Output</t>
  </si>
  <si>
    <t>M</t>
  </si>
  <si>
    <t>TW IV OUTCOME</t>
  </si>
  <si>
    <t>TW IV OUTPUT</t>
  </si>
  <si>
    <t>kriteria p</t>
  </si>
  <si>
    <t>LAHAN</t>
  </si>
  <si>
    <t>FISIK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</si>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</sst>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7" fillId="0" borderId="0" xfId="1" applyFont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0" xfId="0" applyFont="1"/>
    <xf numFmtId="0" fontId="6" fillId="4" borderId="7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0" fillId="4" borderId="0" xfId="0" applyFill="1"/>
    <xf numFmtId="2" fontId="6" fillId="4" borderId="10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164" fontId="6" fillId="4" borderId="2" xfId="3" applyNumberFormat="1" applyFont="1" applyFill="1" applyBorder="1" applyAlignment="1">
      <alignment vertical="center"/>
    </xf>
    <xf numFmtId="2" fontId="6" fillId="4" borderId="9" xfId="1" applyNumberFormat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vertical="center"/>
    </xf>
    <xf numFmtId="164" fontId="6" fillId="4" borderId="13" xfId="3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164" fontId="0" fillId="0" borderId="0" xfId="3" applyNumberFormat="1" applyFont="1" applyFill="1"/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164" fontId="2" fillId="0" borderId="0" xfId="0" applyNumberFormat="1" applyFont="1"/>
    <xf numFmtId="0" fontId="9" fillId="0" borderId="0" xfId="0" applyFont="1" applyAlignment="1">
      <alignment horizontal="center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3" xfId="1" xr:uid="{00000000-0005-0000-0000-000002000000}"/>
    <cellStyle name="Normal 4" xfId="2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zoomScale="73" zoomScaleNormal="120" zoomScaleSheetLayoutView="115" workbookViewId="0">
      <selection activeCell="M19" sqref="M19"/>
    </sheetView>
  </sheetViews>
  <sheetFormatPr defaultRowHeight="14.4" x14ac:dyDescent="0.3"/>
  <cols>
    <col min="1" max="1" width="14.88671875" style="2" customWidth="1"/>
    <col min="2" max="2" width="13.33203125" customWidth="1"/>
    <col min="3" max="3" width="74.88671875" customWidth="1"/>
    <col min="4" max="4" width="2.44140625" hidden="1" customWidth="1"/>
    <col min="5" max="5" width="12.6640625" customWidth="1"/>
    <col min="6" max="6" width="12.6640625" style="14" customWidth="1"/>
    <col min="7" max="7" width="17" hidden="1" customWidth="1"/>
    <col min="8" max="8" width="19.88671875" hidden="1" customWidth="1"/>
    <col min="9" max="9" width="0" hidden="1" customWidth="1"/>
    <col min="10" max="10" width="9.6640625" hidden="1" customWidth="1"/>
    <col min="11" max="11" width="12.88671875" style="1" customWidth="1"/>
    <col min="12" max="12" width="10.44140625" style="14" customWidth="1"/>
    <col min="13" max="13" width="16.109375" customWidth="1"/>
    <col min="25" max="25" width="11.6640625" customWidth="1"/>
  </cols>
  <sheetData>
    <row r="1" spans="2:16" x14ac:dyDescent="0.3">
      <c r="F1"/>
      <c r="K1"/>
      <c r="L1"/>
    </row>
    <row r="2" spans="2:16" x14ac:dyDescent="0.3">
      <c r="F2"/>
      <c r="K2"/>
      <c r="L2"/>
    </row>
    <row r="3" spans="2:16" ht="21" x14ac:dyDescent="0.4">
      <c r="B3" s="36" t="s">
        <v>10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6" ht="15" thickBot="1" x14ac:dyDescent="0.35">
      <c r="F4"/>
      <c r="K4"/>
      <c r="L4"/>
    </row>
    <row r="5" spans="2:16" ht="15.6" x14ac:dyDescent="0.3">
      <c r="B5" s="40" t="s">
        <v>1</v>
      </c>
      <c r="C5" s="42" t="s">
        <v>2</v>
      </c>
      <c r="D5" s="7"/>
      <c r="E5" s="42" t="s">
        <v>21</v>
      </c>
      <c r="F5" s="37" t="s">
        <v>9</v>
      </c>
      <c r="G5" s="37" t="s">
        <v>4</v>
      </c>
      <c r="H5" s="37" t="s">
        <v>5</v>
      </c>
      <c r="I5" s="26"/>
      <c r="J5" s="37" t="s">
        <v>6</v>
      </c>
      <c r="K5" s="37" t="s">
        <v>23</v>
      </c>
      <c r="L5" s="37" t="s">
        <v>24</v>
      </c>
      <c r="M5" s="30"/>
    </row>
    <row r="6" spans="2:16" ht="16.2" thickBot="1" x14ac:dyDescent="0.35">
      <c r="B6" s="41"/>
      <c r="C6" s="43"/>
      <c r="D6" s="8"/>
      <c r="E6" s="41"/>
      <c r="F6" s="39"/>
      <c r="G6" s="38"/>
      <c r="H6" s="38"/>
      <c r="I6" s="27"/>
      <c r="J6" s="38"/>
      <c r="K6" s="38"/>
      <c r="L6" s="38"/>
      <c r="M6" s="31"/>
    </row>
    <row r="7" spans="2:16" ht="16.2" thickBot="1" x14ac:dyDescent="0.35">
      <c r="B7" s="4"/>
      <c r="C7" s="5"/>
      <c r="D7" s="5"/>
      <c r="E7" s="6" t="s">
        <v>20</v>
      </c>
      <c r="F7" s="28"/>
      <c r="G7" s="29"/>
      <c r="H7" s="29"/>
      <c r="I7" s="29"/>
      <c r="J7" s="29" t="s">
        <v>22</v>
      </c>
      <c r="K7" s="29" t="s">
        <v>0</v>
      </c>
      <c r="L7" s="29" t="s">
        <v>28</v>
      </c>
      <c r="M7" s="31"/>
    </row>
    <row r="8" spans="2:16" ht="15.6" x14ac:dyDescent="0.3">
      <c r="B8" s="21">
        <v>1</v>
      </c>
      <c r="C8" s="22" t="s">
        <v>11</v>
      </c>
      <c r="D8" s="23">
        <v>6002605026</v>
      </c>
      <c r="E8" s="18">
        <f>D8/30316187/1000</f>
        <v>0.19800000000000001</v>
      </c>
      <c r="F8" s="10">
        <v>1</v>
      </c>
      <c r="G8" s="10"/>
      <c r="H8" s="10"/>
      <c r="I8" s="10"/>
      <c r="J8" s="10">
        <v>0</v>
      </c>
      <c r="K8" s="10">
        <f>(L8*100)/10000</f>
        <v>0.4</v>
      </c>
      <c r="L8" s="10">
        <v>40</v>
      </c>
      <c r="M8" s="20"/>
      <c r="P8" s="24"/>
    </row>
    <row r="9" spans="2:16" ht="15.6" x14ac:dyDescent="0.3">
      <c r="B9" s="19">
        <v>2</v>
      </c>
      <c r="C9" s="16" t="s">
        <v>12</v>
      </c>
      <c r="D9" s="17">
        <v>5002170855</v>
      </c>
      <c r="E9" s="18">
        <f t="shared" ref="E9:E16" si="0">D9/30316187/1000</f>
        <v>0.16500000000000001</v>
      </c>
      <c r="F9" s="10">
        <v>1</v>
      </c>
      <c r="G9" s="11"/>
      <c r="H9" s="11"/>
      <c r="I9" s="11"/>
      <c r="J9" s="11">
        <v>10</v>
      </c>
      <c r="K9" s="10">
        <f t="shared" ref="K9:K16" si="1">(L9*100)/10000</f>
        <v>1.8</v>
      </c>
      <c r="L9" s="11">
        <v>180</v>
      </c>
      <c r="M9" s="20"/>
    </row>
    <row r="10" spans="2:16" ht="15.6" x14ac:dyDescent="0.3">
      <c r="B10" s="19">
        <v>3</v>
      </c>
      <c r="C10" s="16" t="s">
        <v>13</v>
      </c>
      <c r="D10" s="17">
        <v>8882642791</v>
      </c>
      <c r="E10" s="18">
        <f t="shared" si="0"/>
        <v>0.29299999999999998</v>
      </c>
      <c r="F10" s="10">
        <v>1</v>
      </c>
      <c r="G10" s="11"/>
      <c r="H10" s="11"/>
      <c r="I10" s="11"/>
      <c r="J10" s="11">
        <f>(200+89)</f>
        <v>289</v>
      </c>
      <c r="K10" s="10">
        <f t="shared" si="1"/>
        <v>5.0199999999999996</v>
      </c>
      <c r="L10" s="11">
        <v>502</v>
      </c>
      <c r="M10" s="20"/>
    </row>
    <row r="11" spans="2:16" ht="15.6" x14ac:dyDescent="0.3">
      <c r="B11" s="19">
        <v>4</v>
      </c>
      <c r="C11" s="16" t="s">
        <v>14</v>
      </c>
      <c r="D11" s="17">
        <v>12005210052</v>
      </c>
      <c r="E11" s="18">
        <f t="shared" si="0"/>
        <v>0.39600000000000002</v>
      </c>
      <c r="F11" s="10">
        <v>1</v>
      </c>
      <c r="G11" s="11"/>
      <c r="H11" s="11"/>
      <c r="I11" s="11"/>
      <c r="J11" s="11">
        <f>38+71+78+65</f>
        <v>252</v>
      </c>
      <c r="K11" s="10">
        <f t="shared" si="1"/>
        <v>5.3</v>
      </c>
      <c r="L11" s="11">
        <v>530</v>
      </c>
      <c r="M11" s="20"/>
    </row>
    <row r="12" spans="2:16" ht="15.6" x14ac:dyDescent="0.3">
      <c r="B12" s="19">
        <v>5</v>
      </c>
      <c r="C12" s="16" t="s">
        <v>15</v>
      </c>
      <c r="D12" s="17">
        <v>12005210052</v>
      </c>
      <c r="E12" s="18">
        <f t="shared" si="0"/>
        <v>0.39600000000000002</v>
      </c>
      <c r="F12" s="10">
        <v>1</v>
      </c>
      <c r="G12" s="11"/>
      <c r="H12" s="11"/>
      <c r="I12" s="11"/>
      <c r="J12" s="11">
        <v>0</v>
      </c>
      <c r="K12" s="10">
        <f t="shared" si="1"/>
        <v>8</v>
      </c>
      <c r="L12" s="11">
        <v>800</v>
      </c>
      <c r="M12" s="20"/>
    </row>
    <row r="13" spans="2:16" ht="15.6" x14ac:dyDescent="0.3">
      <c r="B13" s="19">
        <v>6</v>
      </c>
      <c r="C13" s="16" t="s">
        <v>16</v>
      </c>
      <c r="D13" s="17">
        <v>10004341710</v>
      </c>
      <c r="E13" s="18">
        <f t="shared" si="0"/>
        <v>0.33</v>
      </c>
      <c r="F13" s="10">
        <v>1</v>
      </c>
      <c r="G13" s="11"/>
      <c r="H13" s="11"/>
      <c r="I13" s="11"/>
      <c r="J13" s="11">
        <v>50</v>
      </c>
      <c r="K13" s="10">
        <f t="shared" si="1"/>
        <v>2.1</v>
      </c>
      <c r="L13" s="11">
        <v>210</v>
      </c>
      <c r="M13" s="20"/>
    </row>
    <row r="14" spans="2:16" ht="15.6" x14ac:dyDescent="0.3">
      <c r="B14" s="19">
        <v>7</v>
      </c>
      <c r="C14" s="16" t="s">
        <v>17</v>
      </c>
      <c r="D14" s="17">
        <v>8003473368</v>
      </c>
      <c r="E14" s="18">
        <f t="shared" si="0"/>
        <v>0.26400000000000001</v>
      </c>
      <c r="F14" s="10">
        <v>1</v>
      </c>
      <c r="G14" s="11"/>
      <c r="H14" s="11"/>
      <c r="I14" s="11"/>
      <c r="J14" s="11">
        <f>158+150</f>
        <v>308</v>
      </c>
      <c r="K14" s="10">
        <f t="shared" si="1"/>
        <v>3.36</v>
      </c>
      <c r="L14" s="11">
        <v>336</v>
      </c>
      <c r="M14" s="20"/>
    </row>
    <row r="15" spans="2:16" ht="15.6" x14ac:dyDescent="0.3">
      <c r="B15" s="19">
        <v>8</v>
      </c>
      <c r="C15" s="16" t="s">
        <v>18</v>
      </c>
      <c r="D15" s="17">
        <v>10004341710</v>
      </c>
      <c r="E15" s="18">
        <f t="shared" si="0"/>
        <v>0.33</v>
      </c>
      <c r="F15" s="10">
        <v>1</v>
      </c>
      <c r="G15" s="11"/>
      <c r="H15" s="11"/>
      <c r="I15" s="11"/>
      <c r="J15" s="11">
        <v>0</v>
      </c>
      <c r="K15" s="10">
        <f t="shared" si="1"/>
        <v>3.15</v>
      </c>
      <c r="L15" s="11">
        <v>315</v>
      </c>
      <c r="M15" s="20"/>
    </row>
    <row r="16" spans="2:16" ht="16.2" thickBot="1" x14ac:dyDescent="0.35">
      <c r="B16" s="19">
        <v>9</v>
      </c>
      <c r="C16" s="16" t="s">
        <v>19</v>
      </c>
      <c r="D16" s="17">
        <v>5032487042</v>
      </c>
      <c r="E16" s="18">
        <f t="shared" si="0"/>
        <v>0.16600000000000001</v>
      </c>
      <c r="F16" s="10">
        <v>1</v>
      </c>
      <c r="G16" s="11"/>
      <c r="H16" s="11"/>
      <c r="I16" s="11"/>
      <c r="J16" s="11">
        <v>0</v>
      </c>
      <c r="K16" s="10">
        <f t="shared" si="1"/>
        <v>3</v>
      </c>
      <c r="L16" s="11">
        <v>300</v>
      </c>
      <c r="M16" s="20"/>
    </row>
    <row r="17" spans="2:13" ht="16.2" thickBot="1" x14ac:dyDescent="0.35">
      <c r="B17" s="13" t="s">
        <v>3</v>
      </c>
      <c r="C17" s="33" t="s">
        <v>25</v>
      </c>
      <c r="D17" s="33"/>
      <c r="E17" s="13">
        <f>SUM(E8:E16)</f>
        <v>2.5379999999999998</v>
      </c>
      <c r="F17" s="12"/>
      <c r="G17" s="13">
        <f>SUM(G8:G16)</f>
        <v>0</v>
      </c>
      <c r="H17" s="13">
        <f>SUM(H8:H16)</f>
        <v>0</v>
      </c>
      <c r="I17" s="13"/>
      <c r="J17" s="13">
        <f>SUM(J8:J16)</f>
        <v>909</v>
      </c>
      <c r="K17" s="13">
        <f>SUM(K8:K16)</f>
        <v>32.129999999999995</v>
      </c>
      <c r="L17" s="13">
        <f>SUM(L8:L16)</f>
        <v>3213</v>
      </c>
      <c r="M17" s="3"/>
    </row>
    <row r="18" spans="2:13" ht="16.2" thickBot="1" x14ac:dyDescent="0.35">
      <c r="B18" s="13" t="s">
        <v>7</v>
      </c>
      <c r="C18" s="33"/>
      <c r="D18" s="33"/>
      <c r="E18" s="12"/>
      <c r="F18" s="12"/>
      <c r="G18" s="12"/>
      <c r="H18" s="12"/>
      <c r="I18" s="12"/>
      <c r="J18" s="12"/>
      <c r="K18" s="12"/>
      <c r="L18" s="12"/>
      <c r="M18" s="20"/>
    </row>
    <row r="19" spans="2:13" ht="16.2" thickBot="1" x14ac:dyDescent="0.35">
      <c r="B19" s="13" t="s">
        <v>8</v>
      </c>
      <c r="C19" s="33"/>
      <c r="D19" s="33"/>
      <c r="E19" s="12"/>
      <c r="F19" s="12"/>
      <c r="G19" s="15"/>
      <c r="H19" s="15"/>
      <c r="I19" s="15"/>
      <c r="J19" s="15"/>
      <c r="K19" s="15"/>
      <c r="L19" s="15"/>
      <c r="M19" s="32"/>
    </row>
    <row r="20" spans="2:13" ht="15.6" x14ac:dyDescent="0.3">
      <c r="B20" s="34"/>
      <c r="F20"/>
      <c r="K20"/>
      <c r="L20"/>
    </row>
    <row r="21" spans="2:13" x14ac:dyDescent="0.3">
      <c r="F21"/>
      <c r="K21"/>
      <c r="L21"/>
    </row>
    <row r="22" spans="2:13" x14ac:dyDescent="0.3">
      <c r="F22"/>
      <c r="G22" s="9" t="s">
        <v>26</v>
      </c>
      <c r="H22" s="25">
        <v>3500000000000</v>
      </c>
      <c r="K22"/>
      <c r="L22"/>
    </row>
    <row r="23" spans="2:13" x14ac:dyDescent="0.3">
      <c r="F23"/>
      <c r="G23" s="9" t="s">
        <v>27</v>
      </c>
      <c r="H23" s="25">
        <v>315000000000</v>
      </c>
      <c r="K23"/>
      <c r="L23"/>
    </row>
    <row r="24" spans="2:13" x14ac:dyDescent="0.3">
      <c r="F24"/>
      <c r="H24" s="35">
        <f>H22+H23</f>
        <v>3815000000000</v>
      </c>
      <c r="K24"/>
      <c r="L24"/>
    </row>
    <row r="25" spans="2:13" x14ac:dyDescent="0.3">
      <c r="F25"/>
      <c r="K25"/>
      <c r="L25"/>
    </row>
    <row r="26" spans="2:13" x14ac:dyDescent="0.3">
      <c r="F26"/>
      <c r="K26"/>
      <c r="L26"/>
    </row>
    <row r="27" spans="2:13" x14ac:dyDescent="0.3">
      <c r="F27"/>
      <c r="K27"/>
      <c r="L27"/>
    </row>
    <row r="28" spans="2:13" x14ac:dyDescent="0.3">
      <c r="F28"/>
      <c r="K28"/>
      <c r="L28"/>
    </row>
    <row r="29" spans="2:13" x14ac:dyDescent="0.3">
      <c r="F29"/>
      <c r="K29"/>
      <c r="L29"/>
    </row>
    <row r="30" spans="2:13" x14ac:dyDescent="0.3">
      <c r="F30"/>
      <c r="K30"/>
      <c r="L30"/>
    </row>
    <row r="31" spans="2:13" x14ac:dyDescent="0.3">
      <c r="F31"/>
      <c r="K31"/>
      <c r="L31"/>
    </row>
  </sheetData>
  <mergeCells count="10">
    <mergeCell ref="B5:B6"/>
    <mergeCell ref="C5:C6"/>
    <mergeCell ref="E5:E6"/>
    <mergeCell ref="F5:F6"/>
    <mergeCell ref="G5:G6"/>
    <mergeCell ref="H5:H6"/>
    <mergeCell ref="J5:J6"/>
    <mergeCell ref="L5:L6"/>
    <mergeCell ref="K5:K6"/>
    <mergeCell ref="B3:L3"/>
  </mergeCells>
  <pageMargins left="0.7" right="0.7" top="0.75" bottom="0.75" header="0.3" footer="0.3"/>
  <pageSetup paperSize="9" scale="5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Pantai</vt:lpstr>
      <vt:lpstr>Pantai!Print_Area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Adzhary Dwi Putra Anwar</cp:lastModifiedBy>
  <cp:lastPrinted>2025-01-14T01:54:55Z</cp:lastPrinted>
  <dcterms:created xsi:type="dcterms:W3CDTF">2024-03-06T03:34:26Z</dcterms:created>
  <dcterms:modified xsi:type="dcterms:W3CDTF">2025-04-28T03:48:44Z</dcterms:modified>
</cp:coreProperties>
</file>