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SDI KALTIM\UPLOAD\"/>
    </mc:Choice>
  </mc:AlternateContent>
  <xr:revisionPtr revIDLastSave="0" documentId="13_ncr:1_{E1479255-628D-4FDA-9B55-55D68351D9D1}" xr6:coauthVersionLast="47" xr6:coauthVersionMax="47" xr10:uidLastSave="{00000000-0000-0000-0000-000000000000}"/>
  <bookViews>
    <workbookView xWindow="-110" yWindow="-110" windowWidth="19420" windowHeight="10300" xr2:uid="{AE03093D-E7FB-4819-9405-3D38C7CD7090}"/>
  </bookViews>
  <sheets>
    <sheet name="Peserta KB Aktif" sheetId="1" r:id="rId1"/>
  </sheets>
  <definedNames>
    <definedName name="_xlnm.Print_Area" localSheetId="0">'Peserta KB Aktif'!$A$1:$N$52</definedName>
    <definedName name="Tabel4217p1" localSheetId="0">'Peserta KB Aktif'!$B$3:$D$16</definedName>
    <definedName name="Tabel4217p2" localSheetId="0">'Peserta KB Aktif'!$B$17:$D$65</definedName>
    <definedName name="Tabel4217p3" localSheetId="0">'Peserta KB Aktif'!$B$67:$D$86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51" i="1"/>
  <c r="H51" i="1"/>
  <c r="G51" i="1"/>
  <c r="F51" i="1"/>
  <c r="E51" i="1"/>
  <c r="D51" i="1"/>
  <c r="C51" i="1"/>
  <c r="N50" i="1"/>
  <c r="L50" i="1"/>
  <c r="J50" i="1"/>
  <c r="N49" i="1"/>
  <c r="L49" i="1"/>
  <c r="J49" i="1"/>
  <c r="M49" i="1" s="1"/>
  <c r="N48" i="1"/>
  <c r="M48" i="1" s="1"/>
  <c r="L48" i="1"/>
  <c r="J48" i="1"/>
  <c r="N47" i="1"/>
  <c r="L47" i="1"/>
  <c r="J47" i="1"/>
  <c r="K47" i="1" s="1"/>
  <c r="N46" i="1"/>
  <c r="L46" i="1"/>
  <c r="J46" i="1"/>
  <c r="N45" i="1"/>
  <c r="L45" i="1"/>
  <c r="J45" i="1"/>
  <c r="N44" i="1"/>
  <c r="L44" i="1"/>
  <c r="J44" i="1"/>
  <c r="N43" i="1"/>
  <c r="L43" i="1"/>
  <c r="J43" i="1"/>
  <c r="K43" i="1" s="1"/>
  <c r="N42" i="1"/>
  <c r="L42" i="1"/>
  <c r="J42" i="1"/>
  <c r="N41" i="1"/>
  <c r="L41" i="1"/>
  <c r="J41" i="1"/>
  <c r="K41" i="1" s="1"/>
  <c r="I33" i="1"/>
  <c r="H33" i="1"/>
  <c r="G33" i="1"/>
  <c r="F33" i="1"/>
  <c r="E33" i="1"/>
  <c r="D33" i="1"/>
  <c r="C33" i="1"/>
  <c r="N32" i="1"/>
  <c r="L32" i="1"/>
  <c r="J32" i="1"/>
  <c r="K32" i="1" s="1"/>
  <c r="N31" i="1"/>
  <c r="M31" i="1"/>
  <c r="L31" i="1"/>
  <c r="J31" i="1"/>
  <c r="K31" i="1" s="1"/>
  <c r="N30" i="1"/>
  <c r="L30" i="1"/>
  <c r="J30" i="1"/>
  <c r="M30" i="1" s="1"/>
  <c r="N29" i="1"/>
  <c r="M29" i="1" s="1"/>
  <c r="L29" i="1"/>
  <c r="J29" i="1"/>
  <c r="K29" i="1" s="1"/>
  <c r="N28" i="1"/>
  <c r="L28" i="1"/>
  <c r="J28" i="1"/>
  <c r="K28" i="1" s="1"/>
  <c r="N27" i="1"/>
  <c r="L27" i="1"/>
  <c r="J27" i="1"/>
  <c r="M27" i="1" s="1"/>
  <c r="N26" i="1"/>
  <c r="L26" i="1"/>
  <c r="J26" i="1"/>
  <c r="N25" i="1"/>
  <c r="L25" i="1"/>
  <c r="J25" i="1"/>
  <c r="K25" i="1" s="1"/>
  <c r="N24" i="1"/>
  <c r="L24" i="1"/>
  <c r="N23" i="1"/>
  <c r="M23" i="1"/>
  <c r="L23" i="1"/>
  <c r="J23" i="1"/>
  <c r="I16" i="1"/>
  <c r="H16" i="1"/>
  <c r="G16" i="1"/>
  <c r="F16" i="1"/>
  <c r="E16" i="1"/>
  <c r="D16" i="1"/>
  <c r="C16" i="1"/>
  <c r="N15" i="1"/>
  <c r="L15" i="1"/>
  <c r="J15" i="1"/>
  <c r="M15" i="1" s="1"/>
  <c r="N14" i="1"/>
  <c r="M14" i="1"/>
  <c r="L14" i="1"/>
  <c r="J14" i="1"/>
  <c r="K14" i="1" s="1"/>
  <c r="N13" i="1"/>
  <c r="L13" i="1"/>
  <c r="J13" i="1"/>
  <c r="K13" i="1" s="1"/>
  <c r="N12" i="1"/>
  <c r="L12" i="1"/>
  <c r="J12" i="1"/>
  <c r="K12" i="1" s="1"/>
  <c r="N11" i="1"/>
  <c r="L11" i="1"/>
  <c r="J11" i="1"/>
  <c r="M11" i="1" s="1"/>
  <c r="N10" i="1"/>
  <c r="M10" i="1"/>
  <c r="L10" i="1"/>
  <c r="J10" i="1"/>
  <c r="K10" i="1" s="1"/>
  <c r="N9" i="1"/>
  <c r="L9" i="1"/>
  <c r="J9" i="1"/>
  <c r="K9" i="1" s="1"/>
  <c r="N8" i="1"/>
  <c r="L8" i="1"/>
  <c r="J8" i="1"/>
  <c r="K8" i="1" s="1"/>
  <c r="N7" i="1"/>
  <c r="L7" i="1"/>
  <c r="J7" i="1"/>
  <c r="M7" i="1" s="1"/>
  <c r="N6" i="1"/>
  <c r="M6" i="1"/>
  <c r="L6" i="1"/>
  <c r="J6" i="1"/>
  <c r="K6" i="1" s="1"/>
  <c r="M26" i="1" l="1"/>
  <c r="M25" i="1"/>
  <c r="K24" i="1"/>
  <c r="N51" i="1"/>
  <c r="L33" i="1"/>
  <c r="M32" i="1"/>
  <c r="M13" i="1"/>
  <c r="M24" i="1"/>
  <c r="M28" i="1"/>
  <c r="M9" i="1"/>
  <c r="M16" i="1" s="1"/>
  <c r="N16" i="1"/>
  <c r="J33" i="1"/>
  <c r="K27" i="1"/>
  <c r="M44" i="1"/>
  <c r="L16" i="1"/>
  <c r="M8" i="1"/>
  <c r="M12" i="1"/>
  <c r="N33" i="1"/>
  <c r="M45" i="1"/>
  <c r="K49" i="1"/>
  <c r="L51" i="1"/>
  <c r="M47" i="1"/>
  <c r="M41" i="1"/>
  <c r="K44" i="1"/>
  <c r="K48" i="1"/>
  <c r="K45" i="1"/>
  <c r="M43" i="1"/>
  <c r="J51" i="1"/>
  <c r="M46" i="1"/>
  <c r="M50" i="1"/>
  <c r="J16" i="1"/>
  <c r="K11" i="1"/>
  <c r="K30" i="1"/>
  <c r="K42" i="1"/>
  <c r="K50" i="1"/>
  <c r="M42" i="1"/>
  <c r="K7" i="1"/>
  <c r="K16" i="1" s="1"/>
  <c r="K15" i="1"/>
  <c r="K26" i="1"/>
  <c r="K46" i="1"/>
  <c r="K23" i="1"/>
  <c r="M33" i="1" l="1"/>
  <c r="K33" i="1"/>
  <c r="M51" i="1"/>
  <c r="K51" i="1"/>
</calcChain>
</file>

<file path=xl/sharedStrings.xml><?xml version="1.0" encoding="utf-8"?>
<sst xmlns="http://schemas.openxmlformats.org/spreadsheetml/2006/main" count="115" uniqueCount="40">
  <si>
    <t>Jumlah Peserta KB Aktif Menurut Kabupaten/Kota di Provinsi Kalimantan Timur, 2021</t>
  </si>
  <si>
    <t>Kabupaten/Kota</t>
  </si>
  <si>
    <t>Peserta KB Aktif</t>
  </si>
  <si>
    <t>IUD</t>
  </si>
  <si>
    <t>MOW</t>
  </si>
  <si>
    <t>MOP</t>
  </si>
  <si>
    <t>Kondom</t>
  </si>
  <si>
    <t>Implant</t>
  </si>
  <si>
    <t>Suntikan</t>
  </si>
  <si>
    <t>Pil</t>
  </si>
  <si>
    <t>Jumlah</t>
  </si>
  <si>
    <t>Perempuan</t>
  </si>
  <si>
    <t>Laki-laki</t>
  </si>
  <si>
    <t>MKJP</t>
  </si>
  <si>
    <t>Non MKJP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</si>
  <si>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</si>
  <si>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</si>
  <si>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</si>
  <si>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</si>
  <si>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</si>
  <si>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</si>
  <si>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</si>
  <si>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BALIKPAPAN</t>
  </si>
  <si>
    <t>SAMARINDA</t>
  </si>
  <si>
    <t>B0NTANG</t>
  </si>
  <si>
    <t>KALIMANTAN TIMUR</t>
  </si>
  <si>
    <t>Jumlah Peserta KB Aktif Menurut Kabupaten/Kota di Provinsi Kalimantan Timur, 2022</t>
  </si>
  <si>
    <t>Jumlah Peserta KB Aktif Menurut Kabupaten/Kota di Provinsi Kalimantan Timur, 2023</t>
  </si>
  <si>
    <t>Keterangan : Data S.d. Bulan Oktober 2023</t>
  </si>
  <si>
    <t>Kode Wilayah</t>
  </si>
  <si>
    <t>64.01</t>
  </si>
  <si>
    <t>64.02</t>
  </si>
  <si>
    <t>64.03</t>
  </si>
  <si>
    <t>64.07</t>
  </si>
  <si>
    <t>64.08</t>
  </si>
  <si>
    <t>64.09</t>
  </si>
  <si>
    <t>64.11</t>
  </si>
  <si>
    <t>64.71</t>
  </si>
  <si>
    <t>64.72</t>
  </si>
  <si>
    <t>64.74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</si>
</sst>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\(#\)"/>
    <numFmt numFmtId="165" formatCode="_-* #,##0_-;\-* #,##0_-;_-* &quot;-&quot;??_-;_-@_-"/>
    <numFmt numFmtId="166" formatCode="#\ ###\ ###\ ##0;#\ ###\ ###\ ##0;\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5" borderId="1" xfId="0" applyFont="1" applyFill="1" applyBorder="1" applyAlignment="1">
      <alignment horizontal="left" vertical="center" wrapText="1" indent="1"/>
    </xf>
    <xf numFmtId="165" fontId="8" fillId="5" borderId="1" xfId="1" applyNumberFormat="1" applyFont="1" applyFill="1" applyBorder="1" applyAlignment="1">
      <alignment horizontal="righ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right" vertical="center" wrapText="1" inden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166" fontId="8" fillId="0" borderId="0" xfId="2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 wrapText="1" indent="1"/>
    </xf>
    <xf numFmtId="166" fontId="4" fillId="0" borderId="0" xfId="2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16B-868F-41FE-9E84-5F8CDAB44BD4}">
  <dimension ref="A1:N86"/>
  <sheetViews>
    <sheetView tabSelected="1" topLeftCell="A3" zoomScaleNormal="100" zoomScaleSheetLayoutView="68" workbookViewId="0">
      <selection activeCell="C51" sqref="C51:I51"/>
    </sheetView>
  </sheetViews>
  <sheetFormatPr defaultColWidth="8.6328125" defaultRowHeight="13" x14ac:dyDescent="0.3"/>
  <cols>
    <col min="1" max="1" width="9.36328125" style="1" customWidth="1"/>
    <col min="2" max="2" width="20.54296875" style="1" bestFit="1" customWidth="1"/>
    <col min="3" max="4" width="8.08984375" style="1" bestFit="1" customWidth="1"/>
    <col min="5" max="5" width="5.81640625" style="1" bestFit="1" customWidth="1"/>
    <col min="6" max="6" width="8.08984375" style="1" bestFit="1" customWidth="1"/>
    <col min="7" max="7" width="8.08984375" style="1" customWidth="1"/>
    <col min="8" max="10" width="9" style="1" bestFit="1" customWidth="1"/>
    <col min="11" max="11" width="11.36328125" style="1" customWidth="1"/>
    <col min="12" max="12" width="8.08984375" style="1" bestFit="1" customWidth="1"/>
    <col min="13" max="14" width="9" style="1" bestFit="1" customWidth="1"/>
    <col min="15" max="254" width="8.6328125" style="1"/>
    <col min="255" max="255" width="20.54296875" style="1" customWidth="1"/>
    <col min="256" max="256" width="11.1796875" style="1" customWidth="1"/>
    <col min="257" max="258" width="8.6328125" style="1"/>
    <col min="259" max="259" width="0" style="1" hidden="1" customWidth="1"/>
    <col min="260" max="260" width="7.6328125" style="1" customWidth="1"/>
    <col min="261" max="262" width="8.6328125" style="1"/>
    <col min="263" max="263" width="0" style="1" hidden="1" customWidth="1"/>
    <col min="264" max="266" width="9.6328125" style="1" bestFit="1" customWidth="1"/>
    <col min="267" max="510" width="8.6328125" style="1"/>
    <col min="511" max="511" width="20.54296875" style="1" customWidth="1"/>
    <col min="512" max="512" width="11.1796875" style="1" customWidth="1"/>
    <col min="513" max="514" width="8.6328125" style="1"/>
    <col min="515" max="515" width="0" style="1" hidden="1" customWidth="1"/>
    <col min="516" max="516" width="7.6328125" style="1" customWidth="1"/>
    <col min="517" max="518" width="8.6328125" style="1"/>
    <col min="519" max="519" width="0" style="1" hidden="1" customWidth="1"/>
    <col min="520" max="522" width="9.6328125" style="1" bestFit="1" customWidth="1"/>
    <col min="523" max="766" width="8.6328125" style="1"/>
    <col min="767" max="767" width="20.54296875" style="1" customWidth="1"/>
    <col min="768" max="768" width="11.1796875" style="1" customWidth="1"/>
    <col min="769" max="770" width="8.6328125" style="1"/>
    <col min="771" max="771" width="0" style="1" hidden="1" customWidth="1"/>
    <col min="772" max="772" width="7.6328125" style="1" customWidth="1"/>
    <col min="773" max="774" width="8.6328125" style="1"/>
    <col min="775" max="775" width="0" style="1" hidden="1" customWidth="1"/>
    <col min="776" max="778" width="9.6328125" style="1" bestFit="1" customWidth="1"/>
    <col min="779" max="1022" width="8.6328125" style="1"/>
    <col min="1023" max="1023" width="20.54296875" style="1" customWidth="1"/>
    <col min="1024" max="1024" width="11.1796875" style="1" customWidth="1"/>
    <col min="1025" max="1026" width="8.6328125" style="1"/>
    <col min="1027" max="1027" width="0" style="1" hidden="1" customWidth="1"/>
    <col min="1028" max="1028" width="7.6328125" style="1" customWidth="1"/>
    <col min="1029" max="1030" width="8.6328125" style="1"/>
    <col min="1031" max="1031" width="0" style="1" hidden="1" customWidth="1"/>
    <col min="1032" max="1034" width="9.6328125" style="1" bestFit="1" customWidth="1"/>
    <col min="1035" max="1278" width="8.6328125" style="1"/>
    <col min="1279" max="1279" width="20.54296875" style="1" customWidth="1"/>
    <col min="1280" max="1280" width="11.1796875" style="1" customWidth="1"/>
    <col min="1281" max="1282" width="8.6328125" style="1"/>
    <col min="1283" max="1283" width="0" style="1" hidden="1" customWidth="1"/>
    <col min="1284" max="1284" width="7.6328125" style="1" customWidth="1"/>
    <col min="1285" max="1286" width="8.6328125" style="1"/>
    <col min="1287" max="1287" width="0" style="1" hidden="1" customWidth="1"/>
    <col min="1288" max="1290" width="9.6328125" style="1" bestFit="1" customWidth="1"/>
    <col min="1291" max="1534" width="8.6328125" style="1"/>
    <col min="1535" max="1535" width="20.54296875" style="1" customWidth="1"/>
    <col min="1536" max="1536" width="11.1796875" style="1" customWidth="1"/>
    <col min="1537" max="1538" width="8.6328125" style="1"/>
    <col min="1539" max="1539" width="0" style="1" hidden="1" customWidth="1"/>
    <col min="1540" max="1540" width="7.6328125" style="1" customWidth="1"/>
    <col min="1541" max="1542" width="8.6328125" style="1"/>
    <col min="1543" max="1543" width="0" style="1" hidden="1" customWidth="1"/>
    <col min="1544" max="1546" width="9.6328125" style="1" bestFit="1" customWidth="1"/>
    <col min="1547" max="1790" width="8.6328125" style="1"/>
    <col min="1791" max="1791" width="20.54296875" style="1" customWidth="1"/>
    <col min="1792" max="1792" width="11.1796875" style="1" customWidth="1"/>
    <col min="1793" max="1794" width="8.6328125" style="1"/>
    <col min="1795" max="1795" width="0" style="1" hidden="1" customWidth="1"/>
    <col min="1796" max="1796" width="7.6328125" style="1" customWidth="1"/>
    <col min="1797" max="1798" width="8.6328125" style="1"/>
    <col min="1799" max="1799" width="0" style="1" hidden="1" customWidth="1"/>
    <col min="1800" max="1802" width="9.6328125" style="1" bestFit="1" customWidth="1"/>
    <col min="1803" max="2046" width="8.6328125" style="1"/>
    <col min="2047" max="2047" width="20.54296875" style="1" customWidth="1"/>
    <col min="2048" max="2048" width="11.1796875" style="1" customWidth="1"/>
    <col min="2049" max="2050" width="8.6328125" style="1"/>
    <col min="2051" max="2051" width="0" style="1" hidden="1" customWidth="1"/>
    <col min="2052" max="2052" width="7.6328125" style="1" customWidth="1"/>
    <col min="2053" max="2054" width="8.6328125" style="1"/>
    <col min="2055" max="2055" width="0" style="1" hidden="1" customWidth="1"/>
    <col min="2056" max="2058" width="9.6328125" style="1" bestFit="1" customWidth="1"/>
    <col min="2059" max="2302" width="8.6328125" style="1"/>
    <col min="2303" max="2303" width="20.54296875" style="1" customWidth="1"/>
    <col min="2304" max="2304" width="11.1796875" style="1" customWidth="1"/>
    <col min="2305" max="2306" width="8.6328125" style="1"/>
    <col min="2307" max="2307" width="0" style="1" hidden="1" customWidth="1"/>
    <col min="2308" max="2308" width="7.6328125" style="1" customWidth="1"/>
    <col min="2309" max="2310" width="8.6328125" style="1"/>
    <col min="2311" max="2311" width="0" style="1" hidden="1" customWidth="1"/>
    <col min="2312" max="2314" width="9.6328125" style="1" bestFit="1" customWidth="1"/>
    <col min="2315" max="2558" width="8.6328125" style="1"/>
    <col min="2559" max="2559" width="20.54296875" style="1" customWidth="1"/>
    <col min="2560" max="2560" width="11.1796875" style="1" customWidth="1"/>
    <col min="2561" max="2562" width="8.6328125" style="1"/>
    <col min="2563" max="2563" width="0" style="1" hidden="1" customWidth="1"/>
    <col min="2564" max="2564" width="7.6328125" style="1" customWidth="1"/>
    <col min="2565" max="2566" width="8.6328125" style="1"/>
    <col min="2567" max="2567" width="0" style="1" hidden="1" customWidth="1"/>
    <col min="2568" max="2570" width="9.6328125" style="1" bestFit="1" customWidth="1"/>
    <col min="2571" max="2814" width="8.6328125" style="1"/>
    <col min="2815" max="2815" width="20.54296875" style="1" customWidth="1"/>
    <col min="2816" max="2816" width="11.1796875" style="1" customWidth="1"/>
    <col min="2817" max="2818" width="8.6328125" style="1"/>
    <col min="2819" max="2819" width="0" style="1" hidden="1" customWidth="1"/>
    <col min="2820" max="2820" width="7.6328125" style="1" customWidth="1"/>
    <col min="2821" max="2822" width="8.6328125" style="1"/>
    <col min="2823" max="2823" width="0" style="1" hidden="1" customWidth="1"/>
    <col min="2824" max="2826" width="9.6328125" style="1" bestFit="1" customWidth="1"/>
    <col min="2827" max="3070" width="8.6328125" style="1"/>
    <col min="3071" max="3071" width="20.54296875" style="1" customWidth="1"/>
    <col min="3072" max="3072" width="11.1796875" style="1" customWidth="1"/>
    <col min="3073" max="3074" width="8.6328125" style="1"/>
    <col min="3075" max="3075" width="0" style="1" hidden="1" customWidth="1"/>
    <col min="3076" max="3076" width="7.6328125" style="1" customWidth="1"/>
    <col min="3077" max="3078" width="8.6328125" style="1"/>
    <col min="3079" max="3079" width="0" style="1" hidden="1" customWidth="1"/>
    <col min="3080" max="3082" width="9.6328125" style="1" bestFit="1" customWidth="1"/>
    <col min="3083" max="3326" width="8.6328125" style="1"/>
    <col min="3327" max="3327" width="20.54296875" style="1" customWidth="1"/>
    <col min="3328" max="3328" width="11.1796875" style="1" customWidth="1"/>
    <col min="3329" max="3330" width="8.6328125" style="1"/>
    <col min="3331" max="3331" width="0" style="1" hidden="1" customWidth="1"/>
    <col min="3332" max="3332" width="7.6328125" style="1" customWidth="1"/>
    <col min="3333" max="3334" width="8.6328125" style="1"/>
    <col min="3335" max="3335" width="0" style="1" hidden="1" customWidth="1"/>
    <col min="3336" max="3338" width="9.6328125" style="1" bestFit="1" customWidth="1"/>
    <col min="3339" max="3582" width="8.6328125" style="1"/>
    <col min="3583" max="3583" width="20.54296875" style="1" customWidth="1"/>
    <col min="3584" max="3584" width="11.1796875" style="1" customWidth="1"/>
    <col min="3585" max="3586" width="8.6328125" style="1"/>
    <col min="3587" max="3587" width="0" style="1" hidden="1" customWidth="1"/>
    <col min="3588" max="3588" width="7.6328125" style="1" customWidth="1"/>
    <col min="3589" max="3590" width="8.6328125" style="1"/>
    <col min="3591" max="3591" width="0" style="1" hidden="1" customWidth="1"/>
    <col min="3592" max="3594" width="9.6328125" style="1" bestFit="1" customWidth="1"/>
    <col min="3595" max="3838" width="8.6328125" style="1"/>
    <col min="3839" max="3839" width="20.54296875" style="1" customWidth="1"/>
    <col min="3840" max="3840" width="11.1796875" style="1" customWidth="1"/>
    <col min="3841" max="3842" width="8.6328125" style="1"/>
    <col min="3843" max="3843" width="0" style="1" hidden="1" customWidth="1"/>
    <col min="3844" max="3844" width="7.6328125" style="1" customWidth="1"/>
    <col min="3845" max="3846" width="8.6328125" style="1"/>
    <col min="3847" max="3847" width="0" style="1" hidden="1" customWidth="1"/>
    <col min="3848" max="3850" width="9.6328125" style="1" bestFit="1" customWidth="1"/>
    <col min="3851" max="4094" width="8.6328125" style="1"/>
    <col min="4095" max="4095" width="20.54296875" style="1" customWidth="1"/>
    <col min="4096" max="4096" width="11.1796875" style="1" customWidth="1"/>
    <col min="4097" max="4098" width="8.6328125" style="1"/>
    <col min="4099" max="4099" width="0" style="1" hidden="1" customWidth="1"/>
    <col min="4100" max="4100" width="7.6328125" style="1" customWidth="1"/>
    <col min="4101" max="4102" width="8.6328125" style="1"/>
    <col min="4103" max="4103" width="0" style="1" hidden="1" customWidth="1"/>
    <col min="4104" max="4106" width="9.6328125" style="1" bestFit="1" customWidth="1"/>
    <col min="4107" max="4350" width="8.6328125" style="1"/>
    <col min="4351" max="4351" width="20.54296875" style="1" customWidth="1"/>
    <col min="4352" max="4352" width="11.1796875" style="1" customWidth="1"/>
    <col min="4353" max="4354" width="8.6328125" style="1"/>
    <col min="4355" max="4355" width="0" style="1" hidden="1" customWidth="1"/>
    <col min="4356" max="4356" width="7.6328125" style="1" customWidth="1"/>
    <col min="4357" max="4358" width="8.6328125" style="1"/>
    <col min="4359" max="4359" width="0" style="1" hidden="1" customWidth="1"/>
    <col min="4360" max="4362" width="9.6328125" style="1" bestFit="1" customWidth="1"/>
    <col min="4363" max="4606" width="8.6328125" style="1"/>
    <col min="4607" max="4607" width="20.54296875" style="1" customWidth="1"/>
    <col min="4608" max="4608" width="11.1796875" style="1" customWidth="1"/>
    <col min="4609" max="4610" width="8.6328125" style="1"/>
    <col min="4611" max="4611" width="0" style="1" hidden="1" customWidth="1"/>
    <col min="4612" max="4612" width="7.6328125" style="1" customWidth="1"/>
    <col min="4613" max="4614" width="8.6328125" style="1"/>
    <col min="4615" max="4615" width="0" style="1" hidden="1" customWidth="1"/>
    <col min="4616" max="4618" width="9.6328125" style="1" bestFit="1" customWidth="1"/>
    <col min="4619" max="4862" width="8.6328125" style="1"/>
    <col min="4863" max="4863" width="20.54296875" style="1" customWidth="1"/>
    <col min="4864" max="4864" width="11.1796875" style="1" customWidth="1"/>
    <col min="4865" max="4866" width="8.6328125" style="1"/>
    <col min="4867" max="4867" width="0" style="1" hidden="1" customWidth="1"/>
    <col min="4868" max="4868" width="7.6328125" style="1" customWidth="1"/>
    <col min="4869" max="4870" width="8.6328125" style="1"/>
    <col min="4871" max="4871" width="0" style="1" hidden="1" customWidth="1"/>
    <col min="4872" max="4874" width="9.6328125" style="1" bestFit="1" customWidth="1"/>
    <col min="4875" max="5118" width="8.6328125" style="1"/>
    <col min="5119" max="5119" width="20.54296875" style="1" customWidth="1"/>
    <col min="5120" max="5120" width="11.1796875" style="1" customWidth="1"/>
    <col min="5121" max="5122" width="8.6328125" style="1"/>
    <col min="5123" max="5123" width="0" style="1" hidden="1" customWidth="1"/>
    <col min="5124" max="5124" width="7.6328125" style="1" customWidth="1"/>
    <col min="5125" max="5126" width="8.6328125" style="1"/>
    <col min="5127" max="5127" width="0" style="1" hidden="1" customWidth="1"/>
    <col min="5128" max="5130" width="9.6328125" style="1" bestFit="1" customWidth="1"/>
    <col min="5131" max="5374" width="8.6328125" style="1"/>
    <col min="5375" max="5375" width="20.54296875" style="1" customWidth="1"/>
    <col min="5376" max="5376" width="11.1796875" style="1" customWidth="1"/>
    <col min="5377" max="5378" width="8.6328125" style="1"/>
    <col min="5379" max="5379" width="0" style="1" hidden="1" customWidth="1"/>
    <col min="5380" max="5380" width="7.6328125" style="1" customWidth="1"/>
    <col min="5381" max="5382" width="8.6328125" style="1"/>
    <col min="5383" max="5383" width="0" style="1" hidden="1" customWidth="1"/>
    <col min="5384" max="5386" width="9.6328125" style="1" bestFit="1" customWidth="1"/>
    <col min="5387" max="5630" width="8.6328125" style="1"/>
    <col min="5631" max="5631" width="20.54296875" style="1" customWidth="1"/>
    <col min="5632" max="5632" width="11.1796875" style="1" customWidth="1"/>
    <col min="5633" max="5634" width="8.6328125" style="1"/>
    <col min="5635" max="5635" width="0" style="1" hidden="1" customWidth="1"/>
    <col min="5636" max="5636" width="7.6328125" style="1" customWidth="1"/>
    <col min="5637" max="5638" width="8.6328125" style="1"/>
    <col min="5639" max="5639" width="0" style="1" hidden="1" customWidth="1"/>
    <col min="5640" max="5642" width="9.6328125" style="1" bestFit="1" customWidth="1"/>
    <col min="5643" max="5886" width="8.6328125" style="1"/>
    <col min="5887" max="5887" width="20.54296875" style="1" customWidth="1"/>
    <col min="5888" max="5888" width="11.1796875" style="1" customWidth="1"/>
    <col min="5889" max="5890" width="8.6328125" style="1"/>
    <col min="5891" max="5891" width="0" style="1" hidden="1" customWidth="1"/>
    <col min="5892" max="5892" width="7.6328125" style="1" customWidth="1"/>
    <col min="5893" max="5894" width="8.6328125" style="1"/>
    <col min="5895" max="5895" width="0" style="1" hidden="1" customWidth="1"/>
    <col min="5896" max="5898" width="9.6328125" style="1" bestFit="1" customWidth="1"/>
    <col min="5899" max="6142" width="8.6328125" style="1"/>
    <col min="6143" max="6143" width="20.54296875" style="1" customWidth="1"/>
    <col min="6144" max="6144" width="11.1796875" style="1" customWidth="1"/>
    <col min="6145" max="6146" width="8.6328125" style="1"/>
    <col min="6147" max="6147" width="0" style="1" hidden="1" customWidth="1"/>
    <col min="6148" max="6148" width="7.6328125" style="1" customWidth="1"/>
    <col min="6149" max="6150" width="8.6328125" style="1"/>
    <col min="6151" max="6151" width="0" style="1" hidden="1" customWidth="1"/>
    <col min="6152" max="6154" width="9.6328125" style="1" bestFit="1" customWidth="1"/>
    <col min="6155" max="6398" width="8.6328125" style="1"/>
    <col min="6399" max="6399" width="20.54296875" style="1" customWidth="1"/>
    <col min="6400" max="6400" width="11.1796875" style="1" customWidth="1"/>
    <col min="6401" max="6402" width="8.6328125" style="1"/>
    <col min="6403" max="6403" width="0" style="1" hidden="1" customWidth="1"/>
    <col min="6404" max="6404" width="7.6328125" style="1" customWidth="1"/>
    <col min="6405" max="6406" width="8.6328125" style="1"/>
    <col min="6407" max="6407" width="0" style="1" hidden="1" customWidth="1"/>
    <col min="6408" max="6410" width="9.6328125" style="1" bestFit="1" customWidth="1"/>
    <col min="6411" max="6654" width="8.6328125" style="1"/>
    <col min="6655" max="6655" width="20.54296875" style="1" customWidth="1"/>
    <col min="6656" max="6656" width="11.1796875" style="1" customWidth="1"/>
    <col min="6657" max="6658" width="8.6328125" style="1"/>
    <col min="6659" max="6659" width="0" style="1" hidden="1" customWidth="1"/>
    <col min="6660" max="6660" width="7.6328125" style="1" customWidth="1"/>
    <col min="6661" max="6662" width="8.6328125" style="1"/>
    <col min="6663" max="6663" width="0" style="1" hidden="1" customWidth="1"/>
    <col min="6664" max="6666" width="9.6328125" style="1" bestFit="1" customWidth="1"/>
    <col min="6667" max="6910" width="8.6328125" style="1"/>
    <col min="6911" max="6911" width="20.54296875" style="1" customWidth="1"/>
    <col min="6912" max="6912" width="11.1796875" style="1" customWidth="1"/>
    <col min="6913" max="6914" width="8.6328125" style="1"/>
    <col min="6915" max="6915" width="0" style="1" hidden="1" customWidth="1"/>
    <col min="6916" max="6916" width="7.6328125" style="1" customWidth="1"/>
    <col min="6917" max="6918" width="8.6328125" style="1"/>
    <col min="6919" max="6919" width="0" style="1" hidden="1" customWidth="1"/>
    <col min="6920" max="6922" width="9.6328125" style="1" bestFit="1" customWidth="1"/>
    <col min="6923" max="7166" width="8.6328125" style="1"/>
    <col min="7167" max="7167" width="20.54296875" style="1" customWidth="1"/>
    <col min="7168" max="7168" width="11.1796875" style="1" customWidth="1"/>
    <col min="7169" max="7170" width="8.6328125" style="1"/>
    <col min="7171" max="7171" width="0" style="1" hidden="1" customWidth="1"/>
    <col min="7172" max="7172" width="7.6328125" style="1" customWidth="1"/>
    <col min="7173" max="7174" width="8.6328125" style="1"/>
    <col min="7175" max="7175" width="0" style="1" hidden="1" customWidth="1"/>
    <col min="7176" max="7178" width="9.6328125" style="1" bestFit="1" customWidth="1"/>
    <col min="7179" max="7422" width="8.6328125" style="1"/>
    <col min="7423" max="7423" width="20.54296875" style="1" customWidth="1"/>
    <col min="7424" max="7424" width="11.1796875" style="1" customWidth="1"/>
    <col min="7425" max="7426" width="8.6328125" style="1"/>
    <col min="7427" max="7427" width="0" style="1" hidden="1" customWidth="1"/>
    <col min="7428" max="7428" width="7.6328125" style="1" customWidth="1"/>
    <col min="7429" max="7430" width="8.6328125" style="1"/>
    <col min="7431" max="7431" width="0" style="1" hidden="1" customWidth="1"/>
    <col min="7432" max="7434" width="9.6328125" style="1" bestFit="1" customWidth="1"/>
    <col min="7435" max="7678" width="8.6328125" style="1"/>
    <col min="7679" max="7679" width="20.54296875" style="1" customWidth="1"/>
    <col min="7680" max="7680" width="11.1796875" style="1" customWidth="1"/>
    <col min="7681" max="7682" width="8.6328125" style="1"/>
    <col min="7683" max="7683" width="0" style="1" hidden="1" customWidth="1"/>
    <col min="7684" max="7684" width="7.6328125" style="1" customWidth="1"/>
    <col min="7685" max="7686" width="8.6328125" style="1"/>
    <col min="7687" max="7687" width="0" style="1" hidden="1" customWidth="1"/>
    <col min="7688" max="7690" width="9.6328125" style="1" bestFit="1" customWidth="1"/>
    <col min="7691" max="7934" width="8.6328125" style="1"/>
    <col min="7935" max="7935" width="20.54296875" style="1" customWidth="1"/>
    <col min="7936" max="7936" width="11.1796875" style="1" customWidth="1"/>
    <col min="7937" max="7938" width="8.6328125" style="1"/>
    <col min="7939" max="7939" width="0" style="1" hidden="1" customWidth="1"/>
    <col min="7940" max="7940" width="7.6328125" style="1" customWidth="1"/>
    <col min="7941" max="7942" width="8.6328125" style="1"/>
    <col min="7943" max="7943" width="0" style="1" hidden="1" customWidth="1"/>
    <col min="7944" max="7946" width="9.6328125" style="1" bestFit="1" customWidth="1"/>
    <col min="7947" max="8190" width="8.6328125" style="1"/>
    <col min="8191" max="8191" width="20.54296875" style="1" customWidth="1"/>
    <col min="8192" max="8192" width="11.1796875" style="1" customWidth="1"/>
    <col min="8193" max="8194" width="8.6328125" style="1"/>
    <col min="8195" max="8195" width="0" style="1" hidden="1" customWidth="1"/>
    <col min="8196" max="8196" width="7.6328125" style="1" customWidth="1"/>
    <col min="8197" max="8198" width="8.6328125" style="1"/>
    <col min="8199" max="8199" width="0" style="1" hidden="1" customWidth="1"/>
    <col min="8200" max="8202" width="9.6328125" style="1" bestFit="1" customWidth="1"/>
    <col min="8203" max="8446" width="8.6328125" style="1"/>
    <col min="8447" max="8447" width="20.54296875" style="1" customWidth="1"/>
    <col min="8448" max="8448" width="11.1796875" style="1" customWidth="1"/>
    <col min="8449" max="8450" width="8.6328125" style="1"/>
    <col min="8451" max="8451" width="0" style="1" hidden="1" customWidth="1"/>
    <col min="8452" max="8452" width="7.6328125" style="1" customWidth="1"/>
    <col min="8453" max="8454" width="8.6328125" style="1"/>
    <col min="8455" max="8455" width="0" style="1" hidden="1" customWidth="1"/>
    <col min="8456" max="8458" width="9.6328125" style="1" bestFit="1" customWidth="1"/>
    <col min="8459" max="8702" width="8.6328125" style="1"/>
    <col min="8703" max="8703" width="20.54296875" style="1" customWidth="1"/>
    <col min="8704" max="8704" width="11.1796875" style="1" customWidth="1"/>
    <col min="8705" max="8706" width="8.6328125" style="1"/>
    <col min="8707" max="8707" width="0" style="1" hidden="1" customWidth="1"/>
    <col min="8708" max="8708" width="7.6328125" style="1" customWidth="1"/>
    <col min="8709" max="8710" width="8.6328125" style="1"/>
    <col min="8711" max="8711" width="0" style="1" hidden="1" customWidth="1"/>
    <col min="8712" max="8714" width="9.6328125" style="1" bestFit="1" customWidth="1"/>
    <col min="8715" max="8958" width="8.6328125" style="1"/>
    <col min="8959" max="8959" width="20.54296875" style="1" customWidth="1"/>
    <col min="8960" max="8960" width="11.1796875" style="1" customWidth="1"/>
    <col min="8961" max="8962" width="8.6328125" style="1"/>
    <col min="8963" max="8963" width="0" style="1" hidden="1" customWidth="1"/>
    <col min="8964" max="8964" width="7.6328125" style="1" customWidth="1"/>
    <col min="8965" max="8966" width="8.6328125" style="1"/>
    <col min="8967" max="8967" width="0" style="1" hidden="1" customWidth="1"/>
    <col min="8968" max="8970" width="9.6328125" style="1" bestFit="1" customWidth="1"/>
    <col min="8971" max="9214" width="8.6328125" style="1"/>
    <col min="9215" max="9215" width="20.54296875" style="1" customWidth="1"/>
    <col min="9216" max="9216" width="11.1796875" style="1" customWidth="1"/>
    <col min="9217" max="9218" width="8.6328125" style="1"/>
    <col min="9219" max="9219" width="0" style="1" hidden="1" customWidth="1"/>
    <col min="9220" max="9220" width="7.6328125" style="1" customWidth="1"/>
    <col min="9221" max="9222" width="8.6328125" style="1"/>
    <col min="9223" max="9223" width="0" style="1" hidden="1" customWidth="1"/>
    <col min="9224" max="9226" width="9.6328125" style="1" bestFit="1" customWidth="1"/>
    <col min="9227" max="9470" width="8.6328125" style="1"/>
    <col min="9471" max="9471" width="20.54296875" style="1" customWidth="1"/>
    <col min="9472" max="9472" width="11.1796875" style="1" customWidth="1"/>
    <col min="9473" max="9474" width="8.6328125" style="1"/>
    <col min="9475" max="9475" width="0" style="1" hidden="1" customWidth="1"/>
    <col min="9476" max="9476" width="7.6328125" style="1" customWidth="1"/>
    <col min="9477" max="9478" width="8.6328125" style="1"/>
    <col min="9479" max="9479" width="0" style="1" hidden="1" customWidth="1"/>
    <col min="9480" max="9482" width="9.6328125" style="1" bestFit="1" customWidth="1"/>
    <col min="9483" max="9726" width="8.6328125" style="1"/>
    <col min="9727" max="9727" width="20.54296875" style="1" customWidth="1"/>
    <col min="9728" max="9728" width="11.1796875" style="1" customWidth="1"/>
    <col min="9729" max="9730" width="8.6328125" style="1"/>
    <col min="9731" max="9731" width="0" style="1" hidden="1" customWidth="1"/>
    <col min="9732" max="9732" width="7.6328125" style="1" customWidth="1"/>
    <col min="9733" max="9734" width="8.6328125" style="1"/>
    <col min="9735" max="9735" width="0" style="1" hidden="1" customWidth="1"/>
    <col min="9736" max="9738" width="9.6328125" style="1" bestFit="1" customWidth="1"/>
    <col min="9739" max="9982" width="8.6328125" style="1"/>
    <col min="9983" max="9983" width="20.54296875" style="1" customWidth="1"/>
    <col min="9984" max="9984" width="11.1796875" style="1" customWidth="1"/>
    <col min="9985" max="9986" width="8.6328125" style="1"/>
    <col min="9987" max="9987" width="0" style="1" hidden="1" customWidth="1"/>
    <col min="9988" max="9988" width="7.6328125" style="1" customWidth="1"/>
    <col min="9989" max="9990" width="8.6328125" style="1"/>
    <col min="9991" max="9991" width="0" style="1" hidden="1" customWidth="1"/>
    <col min="9992" max="9994" width="9.6328125" style="1" bestFit="1" customWidth="1"/>
    <col min="9995" max="10238" width="8.6328125" style="1"/>
    <col min="10239" max="10239" width="20.54296875" style="1" customWidth="1"/>
    <col min="10240" max="10240" width="11.1796875" style="1" customWidth="1"/>
    <col min="10241" max="10242" width="8.6328125" style="1"/>
    <col min="10243" max="10243" width="0" style="1" hidden="1" customWidth="1"/>
    <col min="10244" max="10244" width="7.6328125" style="1" customWidth="1"/>
    <col min="10245" max="10246" width="8.6328125" style="1"/>
    <col min="10247" max="10247" width="0" style="1" hidden="1" customWidth="1"/>
    <col min="10248" max="10250" width="9.6328125" style="1" bestFit="1" customWidth="1"/>
    <col min="10251" max="10494" width="8.6328125" style="1"/>
    <col min="10495" max="10495" width="20.54296875" style="1" customWidth="1"/>
    <col min="10496" max="10496" width="11.1796875" style="1" customWidth="1"/>
    <col min="10497" max="10498" width="8.6328125" style="1"/>
    <col min="10499" max="10499" width="0" style="1" hidden="1" customWidth="1"/>
    <col min="10500" max="10500" width="7.6328125" style="1" customWidth="1"/>
    <col min="10501" max="10502" width="8.6328125" style="1"/>
    <col min="10503" max="10503" width="0" style="1" hidden="1" customWidth="1"/>
    <col min="10504" max="10506" width="9.6328125" style="1" bestFit="1" customWidth="1"/>
    <col min="10507" max="10750" width="8.6328125" style="1"/>
    <col min="10751" max="10751" width="20.54296875" style="1" customWidth="1"/>
    <col min="10752" max="10752" width="11.1796875" style="1" customWidth="1"/>
    <col min="10753" max="10754" width="8.6328125" style="1"/>
    <col min="10755" max="10755" width="0" style="1" hidden="1" customWidth="1"/>
    <col min="10756" max="10756" width="7.6328125" style="1" customWidth="1"/>
    <col min="10757" max="10758" width="8.6328125" style="1"/>
    <col min="10759" max="10759" width="0" style="1" hidden="1" customWidth="1"/>
    <col min="10760" max="10762" width="9.6328125" style="1" bestFit="1" customWidth="1"/>
    <col min="10763" max="11006" width="8.6328125" style="1"/>
    <col min="11007" max="11007" width="20.54296875" style="1" customWidth="1"/>
    <col min="11008" max="11008" width="11.1796875" style="1" customWidth="1"/>
    <col min="11009" max="11010" width="8.6328125" style="1"/>
    <col min="11011" max="11011" width="0" style="1" hidden="1" customWidth="1"/>
    <col min="11012" max="11012" width="7.6328125" style="1" customWidth="1"/>
    <col min="11013" max="11014" width="8.6328125" style="1"/>
    <col min="11015" max="11015" width="0" style="1" hidden="1" customWidth="1"/>
    <col min="11016" max="11018" width="9.6328125" style="1" bestFit="1" customWidth="1"/>
    <col min="11019" max="11262" width="8.6328125" style="1"/>
    <col min="11263" max="11263" width="20.54296875" style="1" customWidth="1"/>
    <col min="11264" max="11264" width="11.1796875" style="1" customWidth="1"/>
    <col min="11265" max="11266" width="8.6328125" style="1"/>
    <col min="11267" max="11267" width="0" style="1" hidden="1" customWidth="1"/>
    <col min="11268" max="11268" width="7.6328125" style="1" customWidth="1"/>
    <col min="11269" max="11270" width="8.6328125" style="1"/>
    <col min="11271" max="11271" width="0" style="1" hidden="1" customWidth="1"/>
    <col min="11272" max="11274" width="9.6328125" style="1" bestFit="1" customWidth="1"/>
    <col min="11275" max="11518" width="8.6328125" style="1"/>
    <col min="11519" max="11519" width="20.54296875" style="1" customWidth="1"/>
    <col min="11520" max="11520" width="11.1796875" style="1" customWidth="1"/>
    <col min="11521" max="11522" width="8.6328125" style="1"/>
    <col min="11523" max="11523" width="0" style="1" hidden="1" customWidth="1"/>
    <col min="11524" max="11524" width="7.6328125" style="1" customWidth="1"/>
    <col min="11525" max="11526" width="8.6328125" style="1"/>
    <col min="11527" max="11527" width="0" style="1" hidden="1" customWidth="1"/>
    <col min="11528" max="11530" width="9.6328125" style="1" bestFit="1" customWidth="1"/>
    <col min="11531" max="11774" width="8.6328125" style="1"/>
    <col min="11775" max="11775" width="20.54296875" style="1" customWidth="1"/>
    <col min="11776" max="11776" width="11.1796875" style="1" customWidth="1"/>
    <col min="11777" max="11778" width="8.6328125" style="1"/>
    <col min="11779" max="11779" width="0" style="1" hidden="1" customWidth="1"/>
    <col min="11780" max="11780" width="7.6328125" style="1" customWidth="1"/>
    <col min="11781" max="11782" width="8.6328125" style="1"/>
    <col min="11783" max="11783" width="0" style="1" hidden="1" customWidth="1"/>
    <col min="11784" max="11786" width="9.6328125" style="1" bestFit="1" customWidth="1"/>
    <col min="11787" max="12030" width="8.6328125" style="1"/>
    <col min="12031" max="12031" width="20.54296875" style="1" customWidth="1"/>
    <col min="12032" max="12032" width="11.1796875" style="1" customWidth="1"/>
    <col min="12033" max="12034" width="8.6328125" style="1"/>
    <col min="12035" max="12035" width="0" style="1" hidden="1" customWidth="1"/>
    <col min="12036" max="12036" width="7.6328125" style="1" customWidth="1"/>
    <col min="12037" max="12038" width="8.6328125" style="1"/>
    <col min="12039" max="12039" width="0" style="1" hidden="1" customWidth="1"/>
    <col min="12040" max="12042" width="9.6328125" style="1" bestFit="1" customWidth="1"/>
    <col min="12043" max="12286" width="8.6328125" style="1"/>
    <col min="12287" max="12287" width="20.54296875" style="1" customWidth="1"/>
    <col min="12288" max="12288" width="11.1796875" style="1" customWidth="1"/>
    <col min="12289" max="12290" width="8.6328125" style="1"/>
    <col min="12291" max="12291" width="0" style="1" hidden="1" customWidth="1"/>
    <col min="12292" max="12292" width="7.6328125" style="1" customWidth="1"/>
    <col min="12293" max="12294" width="8.6328125" style="1"/>
    <col min="12295" max="12295" width="0" style="1" hidden="1" customWidth="1"/>
    <col min="12296" max="12298" width="9.6328125" style="1" bestFit="1" customWidth="1"/>
    <col min="12299" max="12542" width="8.6328125" style="1"/>
    <col min="12543" max="12543" width="20.54296875" style="1" customWidth="1"/>
    <col min="12544" max="12544" width="11.1796875" style="1" customWidth="1"/>
    <col min="12545" max="12546" width="8.6328125" style="1"/>
    <col min="12547" max="12547" width="0" style="1" hidden="1" customWidth="1"/>
    <col min="12548" max="12548" width="7.6328125" style="1" customWidth="1"/>
    <col min="12549" max="12550" width="8.6328125" style="1"/>
    <col min="12551" max="12551" width="0" style="1" hidden="1" customWidth="1"/>
    <col min="12552" max="12554" width="9.6328125" style="1" bestFit="1" customWidth="1"/>
    <col min="12555" max="12798" width="8.6328125" style="1"/>
    <col min="12799" max="12799" width="20.54296875" style="1" customWidth="1"/>
    <col min="12800" max="12800" width="11.1796875" style="1" customWidth="1"/>
    <col min="12801" max="12802" width="8.6328125" style="1"/>
    <col min="12803" max="12803" width="0" style="1" hidden="1" customWidth="1"/>
    <col min="12804" max="12804" width="7.6328125" style="1" customWidth="1"/>
    <col min="12805" max="12806" width="8.6328125" style="1"/>
    <col min="12807" max="12807" width="0" style="1" hidden="1" customWidth="1"/>
    <col min="12808" max="12810" width="9.6328125" style="1" bestFit="1" customWidth="1"/>
    <col min="12811" max="13054" width="8.6328125" style="1"/>
    <col min="13055" max="13055" width="20.54296875" style="1" customWidth="1"/>
    <col min="13056" max="13056" width="11.1796875" style="1" customWidth="1"/>
    <col min="13057" max="13058" width="8.6328125" style="1"/>
    <col min="13059" max="13059" width="0" style="1" hidden="1" customWidth="1"/>
    <col min="13060" max="13060" width="7.6328125" style="1" customWidth="1"/>
    <col min="13061" max="13062" width="8.6328125" style="1"/>
    <col min="13063" max="13063" width="0" style="1" hidden="1" customWidth="1"/>
    <col min="13064" max="13066" width="9.6328125" style="1" bestFit="1" customWidth="1"/>
    <col min="13067" max="13310" width="8.6328125" style="1"/>
    <col min="13311" max="13311" width="20.54296875" style="1" customWidth="1"/>
    <col min="13312" max="13312" width="11.1796875" style="1" customWidth="1"/>
    <col min="13313" max="13314" width="8.6328125" style="1"/>
    <col min="13315" max="13315" width="0" style="1" hidden="1" customWidth="1"/>
    <col min="13316" max="13316" width="7.6328125" style="1" customWidth="1"/>
    <col min="13317" max="13318" width="8.6328125" style="1"/>
    <col min="13319" max="13319" width="0" style="1" hidden="1" customWidth="1"/>
    <col min="13320" max="13322" width="9.6328125" style="1" bestFit="1" customWidth="1"/>
    <col min="13323" max="13566" width="8.6328125" style="1"/>
    <col min="13567" max="13567" width="20.54296875" style="1" customWidth="1"/>
    <col min="13568" max="13568" width="11.1796875" style="1" customWidth="1"/>
    <col min="13569" max="13570" width="8.6328125" style="1"/>
    <col min="13571" max="13571" width="0" style="1" hidden="1" customWidth="1"/>
    <col min="13572" max="13572" width="7.6328125" style="1" customWidth="1"/>
    <col min="13573" max="13574" width="8.6328125" style="1"/>
    <col min="13575" max="13575" width="0" style="1" hidden="1" customWidth="1"/>
    <col min="13576" max="13578" width="9.6328125" style="1" bestFit="1" customWidth="1"/>
    <col min="13579" max="13822" width="8.6328125" style="1"/>
    <col min="13823" max="13823" width="20.54296875" style="1" customWidth="1"/>
    <col min="13824" max="13824" width="11.1796875" style="1" customWidth="1"/>
    <col min="13825" max="13826" width="8.6328125" style="1"/>
    <col min="13827" max="13827" width="0" style="1" hidden="1" customWidth="1"/>
    <col min="13828" max="13828" width="7.6328125" style="1" customWidth="1"/>
    <col min="13829" max="13830" width="8.6328125" style="1"/>
    <col min="13831" max="13831" width="0" style="1" hidden="1" customWidth="1"/>
    <col min="13832" max="13834" width="9.6328125" style="1" bestFit="1" customWidth="1"/>
    <col min="13835" max="14078" width="8.6328125" style="1"/>
    <col min="14079" max="14079" width="20.54296875" style="1" customWidth="1"/>
    <col min="14080" max="14080" width="11.1796875" style="1" customWidth="1"/>
    <col min="14081" max="14082" width="8.6328125" style="1"/>
    <col min="14083" max="14083" width="0" style="1" hidden="1" customWidth="1"/>
    <col min="14084" max="14084" width="7.6328125" style="1" customWidth="1"/>
    <col min="14085" max="14086" width="8.6328125" style="1"/>
    <col min="14087" max="14087" width="0" style="1" hidden="1" customWidth="1"/>
    <col min="14088" max="14090" width="9.6328125" style="1" bestFit="1" customWidth="1"/>
    <col min="14091" max="14334" width="8.6328125" style="1"/>
    <col min="14335" max="14335" width="20.54296875" style="1" customWidth="1"/>
    <col min="14336" max="14336" width="11.1796875" style="1" customWidth="1"/>
    <col min="14337" max="14338" width="8.6328125" style="1"/>
    <col min="14339" max="14339" width="0" style="1" hidden="1" customWidth="1"/>
    <col min="14340" max="14340" width="7.6328125" style="1" customWidth="1"/>
    <col min="14341" max="14342" width="8.6328125" style="1"/>
    <col min="14343" max="14343" width="0" style="1" hidden="1" customWidth="1"/>
    <col min="14344" max="14346" width="9.6328125" style="1" bestFit="1" customWidth="1"/>
    <col min="14347" max="14590" width="8.6328125" style="1"/>
    <col min="14591" max="14591" width="20.54296875" style="1" customWidth="1"/>
    <col min="14592" max="14592" width="11.1796875" style="1" customWidth="1"/>
    <col min="14593" max="14594" width="8.6328125" style="1"/>
    <col min="14595" max="14595" width="0" style="1" hidden="1" customWidth="1"/>
    <col min="14596" max="14596" width="7.6328125" style="1" customWidth="1"/>
    <col min="14597" max="14598" width="8.6328125" style="1"/>
    <col min="14599" max="14599" width="0" style="1" hidden="1" customWidth="1"/>
    <col min="14600" max="14602" width="9.6328125" style="1" bestFit="1" customWidth="1"/>
    <col min="14603" max="14846" width="8.6328125" style="1"/>
    <col min="14847" max="14847" width="20.54296875" style="1" customWidth="1"/>
    <col min="14848" max="14848" width="11.1796875" style="1" customWidth="1"/>
    <col min="14849" max="14850" width="8.6328125" style="1"/>
    <col min="14851" max="14851" width="0" style="1" hidden="1" customWidth="1"/>
    <col min="14852" max="14852" width="7.6328125" style="1" customWidth="1"/>
    <col min="14853" max="14854" width="8.6328125" style="1"/>
    <col min="14855" max="14855" width="0" style="1" hidden="1" customWidth="1"/>
    <col min="14856" max="14858" width="9.6328125" style="1" bestFit="1" customWidth="1"/>
    <col min="14859" max="15102" width="8.6328125" style="1"/>
    <col min="15103" max="15103" width="20.54296875" style="1" customWidth="1"/>
    <col min="15104" max="15104" width="11.1796875" style="1" customWidth="1"/>
    <col min="15105" max="15106" width="8.6328125" style="1"/>
    <col min="15107" max="15107" width="0" style="1" hidden="1" customWidth="1"/>
    <col min="15108" max="15108" width="7.6328125" style="1" customWidth="1"/>
    <col min="15109" max="15110" width="8.6328125" style="1"/>
    <col min="15111" max="15111" width="0" style="1" hidden="1" customWidth="1"/>
    <col min="15112" max="15114" width="9.6328125" style="1" bestFit="1" customWidth="1"/>
    <col min="15115" max="15358" width="8.6328125" style="1"/>
    <col min="15359" max="15359" width="20.54296875" style="1" customWidth="1"/>
    <col min="15360" max="15360" width="11.1796875" style="1" customWidth="1"/>
    <col min="15361" max="15362" width="8.6328125" style="1"/>
    <col min="15363" max="15363" width="0" style="1" hidden="1" customWidth="1"/>
    <col min="15364" max="15364" width="7.6328125" style="1" customWidth="1"/>
    <col min="15365" max="15366" width="8.6328125" style="1"/>
    <col min="15367" max="15367" width="0" style="1" hidden="1" customWidth="1"/>
    <col min="15368" max="15370" width="9.6328125" style="1" bestFit="1" customWidth="1"/>
    <col min="15371" max="15614" width="8.6328125" style="1"/>
    <col min="15615" max="15615" width="20.54296875" style="1" customWidth="1"/>
    <col min="15616" max="15616" width="11.1796875" style="1" customWidth="1"/>
    <col min="15617" max="15618" width="8.6328125" style="1"/>
    <col min="15619" max="15619" width="0" style="1" hidden="1" customWidth="1"/>
    <col min="15620" max="15620" width="7.6328125" style="1" customWidth="1"/>
    <col min="15621" max="15622" width="8.6328125" style="1"/>
    <col min="15623" max="15623" width="0" style="1" hidden="1" customWidth="1"/>
    <col min="15624" max="15626" width="9.6328125" style="1" bestFit="1" customWidth="1"/>
    <col min="15627" max="15870" width="8.6328125" style="1"/>
    <col min="15871" max="15871" width="20.54296875" style="1" customWidth="1"/>
    <col min="15872" max="15872" width="11.1796875" style="1" customWidth="1"/>
    <col min="15873" max="15874" width="8.6328125" style="1"/>
    <col min="15875" max="15875" width="0" style="1" hidden="1" customWidth="1"/>
    <col min="15876" max="15876" width="7.6328125" style="1" customWidth="1"/>
    <col min="15877" max="15878" width="8.6328125" style="1"/>
    <col min="15879" max="15879" width="0" style="1" hidden="1" customWidth="1"/>
    <col min="15880" max="15882" width="9.6328125" style="1" bestFit="1" customWidth="1"/>
    <col min="15883" max="16126" width="8.6328125" style="1"/>
    <col min="16127" max="16127" width="20.54296875" style="1" customWidth="1"/>
    <col min="16128" max="16128" width="11.1796875" style="1" customWidth="1"/>
    <col min="16129" max="16130" width="8.6328125" style="1"/>
    <col min="16131" max="16131" width="0" style="1" hidden="1" customWidth="1"/>
    <col min="16132" max="16132" width="7.6328125" style="1" customWidth="1"/>
    <col min="16133" max="16134" width="8.6328125" style="1"/>
    <col min="16135" max="16135" width="0" style="1" hidden="1" customWidth="1"/>
    <col min="16136" max="16138" width="9.6328125" style="1" bestFit="1" customWidth="1"/>
    <col min="16139" max="16384" width="8.6328125" style="1"/>
  </cols>
  <sheetData>
    <row r="1" spans="1:14" ht="15.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.5" customHeight="1" x14ac:dyDescent="0.3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27" t="s">
        <v>29</v>
      </c>
      <c r="B3" s="27" t="s">
        <v>1</v>
      </c>
      <c r="C3" s="28" t="s">
        <v>2</v>
      </c>
      <c r="D3" s="29"/>
      <c r="E3" s="29"/>
      <c r="F3" s="29"/>
      <c r="G3" s="29"/>
      <c r="H3" s="29"/>
      <c r="I3" s="29"/>
      <c r="J3" s="30"/>
      <c r="K3" s="28" t="s">
        <v>2</v>
      </c>
      <c r="L3" s="29"/>
      <c r="M3" s="29"/>
      <c r="N3" s="30"/>
    </row>
    <row r="4" spans="1:14" x14ac:dyDescent="0.3">
      <c r="A4" s="27"/>
      <c r="B4" s="27"/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5" t="s">
        <v>8</v>
      </c>
      <c r="I4" s="4" t="s">
        <v>9</v>
      </c>
      <c r="J4" s="4" t="s">
        <v>10</v>
      </c>
      <c r="K4" s="4" t="s">
        <v>11</v>
      </c>
      <c r="L4" s="5" t="s">
        <v>12</v>
      </c>
      <c r="M4" s="4" t="s">
        <v>13</v>
      </c>
      <c r="N4" s="5" t="s">
        <v>14</v>
      </c>
    </row>
    <row r="5" spans="1:14" s="7" customFormat="1" ht="10.5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</row>
    <row r="6" spans="1:14" ht="18" customHeight="1" x14ac:dyDescent="0.3">
      <c r="A6" s="24" t="s">
        <v>30</v>
      </c>
      <c r="B6" s="8" t="s">
        <v>15</v>
      </c>
      <c r="C6" s="9">
        <v>1909</v>
      </c>
      <c r="D6" s="9">
        <v>621</v>
      </c>
      <c r="E6" s="9">
        <v>25</v>
      </c>
      <c r="F6" s="9">
        <v>1334</v>
      </c>
      <c r="G6" s="9">
        <v>2902</v>
      </c>
      <c r="H6" s="9">
        <v>16487</v>
      </c>
      <c r="I6" s="9">
        <v>9274</v>
      </c>
      <c r="J6" s="9">
        <f t="shared" ref="J6:J15" si="0">SUM(C6:I6)</f>
        <v>32552</v>
      </c>
      <c r="K6" s="9">
        <f>J6-L6</f>
        <v>31193</v>
      </c>
      <c r="L6" s="9">
        <f t="shared" ref="L6:L15" si="1">E6+F6</f>
        <v>1359</v>
      </c>
      <c r="M6" s="9">
        <f>J6-N6</f>
        <v>5457</v>
      </c>
      <c r="N6" s="9">
        <f t="shared" ref="N6:N15" si="2">F6+H6+I6</f>
        <v>27095</v>
      </c>
    </row>
    <row r="7" spans="1:14" ht="18" customHeight="1" x14ac:dyDescent="0.3">
      <c r="A7" s="24" t="s">
        <v>31</v>
      </c>
      <c r="B7" s="8" t="s">
        <v>16</v>
      </c>
      <c r="C7" s="9">
        <v>9109</v>
      </c>
      <c r="D7" s="9">
        <v>3202</v>
      </c>
      <c r="E7" s="9">
        <v>195</v>
      </c>
      <c r="F7" s="9">
        <v>3446</v>
      </c>
      <c r="G7" s="9">
        <v>8688</v>
      </c>
      <c r="H7" s="9">
        <v>55079</v>
      </c>
      <c r="I7" s="9">
        <v>41864</v>
      </c>
      <c r="J7" s="9">
        <f t="shared" si="0"/>
        <v>121583</v>
      </c>
      <c r="K7" s="9">
        <f t="shared" ref="K7:K15" si="3">J7-L7</f>
        <v>117942</v>
      </c>
      <c r="L7" s="9">
        <f t="shared" si="1"/>
        <v>3641</v>
      </c>
      <c r="M7" s="9">
        <f t="shared" ref="M7:M15" si="4">J7-N7</f>
        <v>21194</v>
      </c>
      <c r="N7" s="9">
        <f t="shared" si="2"/>
        <v>100389</v>
      </c>
    </row>
    <row r="8" spans="1:14" ht="18" customHeight="1" x14ac:dyDescent="0.3">
      <c r="A8" s="24" t="s">
        <v>32</v>
      </c>
      <c r="B8" s="8" t="s">
        <v>17</v>
      </c>
      <c r="C8" s="9">
        <v>2821</v>
      </c>
      <c r="D8" s="9">
        <v>1792</v>
      </c>
      <c r="E8" s="9">
        <v>13</v>
      </c>
      <c r="F8" s="9">
        <v>783</v>
      </c>
      <c r="G8" s="9">
        <v>3744</v>
      </c>
      <c r="H8" s="9">
        <v>17919</v>
      </c>
      <c r="I8" s="9">
        <v>8690</v>
      </c>
      <c r="J8" s="9">
        <f t="shared" si="0"/>
        <v>35762</v>
      </c>
      <c r="K8" s="9">
        <f t="shared" si="3"/>
        <v>34966</v>
      </c>
      <c r="L8" s="9">
        <f t="shared" si="1"/>
        <v>796</v>
      </c>
      <c r="M8" s="9">
        <f t="shared" si="4"/>
        <v>8370</v>
      </c>
      <c r="N8" s="9">
        <f t="shared" si="2"/>
        <v>27392</v>
      </c>
    </row>
    <row r="9" spans="1:14" ht="18" customHeight="1" x14ac:dyDescent="0.3">
      <c r="A9" s="24" t="s">
        <v>33</v>
      </c>
      <c r="B9" s="8" t="s">
        <v>18</v>
      </c>
      <c r="C9" s="9">
        <v>721</v>
      </c>
      <c r="D9" s="9">
        <v>831</v>
      </c>
      <c r="E9" s="9">
        <v>14</v>
      </c>
      <c r="F9" s="9">
        <v>483</v>
      </c>
      <c r="G9" s="9">
        <v>1149</v>
      </c>
      <c r="H9" s="9">
        <v>7311</v>
      </c>
      <c r="I9" s="9">
        <v>8254</v>
      </c>
      <c r="J9" s="9">
        <f t="shared" si="0"/>
        <v>18763</v>
      </c>
      <c r="K9" s="9">
        <f t="shared" si="3"/>
        <v>18266</v>
      </c>
      <c r="L9" s="9">
        <f t="shared" si="1"/>
        <v>497</v>
      </c>
      <c r="M9" s="9">
        <f t="shared" si="4"/>
        <v>2715</v>
      </c>
      <c r="N9" s="9">
        <f t="shared" si="2"/>
        <v>16048</v>
      </c>
    </row>
    <row r="10" spans="1:14" ht="18" customHeight="1" x14ac:dyDescent="0.3">
      <c r="A10" s="24" t="s">
        <v>34</v>
      </c>
      <c r="B10" s="8" t="s">
        <v>19</v>
      </c>
      <c r="C10" s="9">
        <v>2682</v>
      </c>
      <c r="D10" s="9">
        <v>1247</v>
      </c>
      <c r="E10" s="9">
        <v>66</v>
      </c>
      <c r="F10" s="9">
        <v>2528</v>
      </c>
      <c r="G10" s="9">
        <v>4554</v>
      </c>
      <c r="H10" s="9">
        <v>31750</v>
      </c>
      <c r="I10" s="9">
        <v>13868</v>
      </c>
      <c r="J10" s="9">
        <f t="shared" si="0"/>
        <v>56695</v>
      </c>
      <c r="K10" s="9">
        <f t="shared" si="3"/>
        <v>54101</v>
      </c>
      <c r="L10" s="9">
        <f t="shared" si="1"/>
        <v>2594</v>
      </c>
      <c r="M10" s="9">
        <f t="shared" si="4"/>
        <v>8549</v>
      </c>
      <c r="N10" s="9">
        <f t="shared" si="2"/>
        <v>48146</v>
      </c>
    </row>
    <row r="11" spans="1:14" ht="18" customHeight="1" x14ac:dyDescent="0.3">
      <c r="A11" s="24" t="s">
        <v>35</v>
      </c>
      <c r="B11" s="8" t="s">
        <v>20</v>
      </c>
      <c r="C11" s="9">
        <v>1317</v>
      </c>
      <c r="D11" s="9">
        <v>541</v>
      </c>
      <c r="E11" s="9">
        <v>11</v>
      </c>
      <c r="F11" s="9">
        <v>645</v>
      </c>
      <c r="G11" s="9">
        <v>2085</v>
      </c>
      <c r="H11" s="9">
        <v>11372</v>
      </c>
      <c r="I11" s="9">
        <v>5908</v>
      </c>
      <c r="J11" s="9">
        <f t="shared" si="0"/>
        <v>21879</v>
      </c>
      <c r="K11" s="9">
        <f t="shared" si="3"/>
        <v>21223</v>
      </c>
      <c r="L11" s="9">
        <f t="shared" si="1"/>
        <v>656</v>
      </c>
      <c r="M11" s="9">
        <f t="shared" si="4"/>
        <v>3954</v>
      </c>
      <c r="N11" s="9">
        <f t="shared" si="2"/>
        <v>17925</v>
      </c>
    </row>
    <row r="12" spans="1:14" ht="18" customHeight="1" x14ac:dyDescent="0.3">
      <c r="A12" s="24" t="s">
        <v>36</v>
      </c>
      <c r="B12" s="8" t="s">
        <v>21</v>
      </c>
      <c r="C12" s="9">
        <v>50</v>
      </c>
      <c r="D12" s="9">
        <v>49</v>
      </c>
      <c r="E12" s="9">
        <v>0</v>
      </c>
      <c r="F12" s="9">
        <v>135</v>
      </c>
      <c r="G12" s="9">
        <v>92</v>
      </c>
      <c r="H12" s="9">
        <v>456</v>
      </c>
      <c r="I12" s="9">
        <v>464</v>
      </c>
      <c r="J12" s="9">
        <f t="shared" si="0"/>
        <v>1246</v>
      </c>
      <c r="K12" s="9">
        <f t="shared" si="3"/>
        <v>1111</v>
      </c>
      <c r="L12" s="9">
        <f t="shared" si="1"/>
        <v>135</v>
      </c>
      <c r="M12" s="9">
        <f t="shared" si="4"/>
        <v>191</v>
      </c>
      <c r="N12" s="9">
        <f t="shared" si="2"/>
        <v>1055</v>
      </c>
    </row>
    <row r="13" spans="1:14" ht="18" customHeight="1" x14ac:dyDescent="0.3">
      <c r="A13" s="25" t="s">
        <v>37</v>
      </c>
      <c r="B13" s="8" t="s">
        <v>22</v>
      </c>
      <c r="C13" s="9">
        <v>11344</v>
      </c>
      <c r="D13" s="9">
        <v>3209</v>
      </c>
      <c r="E13" s="9">
        <v>130</v>
      </c>
      <c r="F13" s="9">
        <v>3763</v>
      </c>
      <c r="G13" s="9">
        <v>5037</v>
      </c>
      <c r="H13" s="9">
        <v>32416</v>
      </c>
      <c r="I13" s="9">
        <v>17119</v>
      </c>
      <c r="J13" s="9">
        <f t="shared" si="0"/>
        <v>73018</v>
      </c>
      <c r="K13" s="9">
        <f t="shared" si="3"/>
        <v>69125</v>
      </c>
      <c r="L13" s="9">
        <f t="shared" si="1"/>
        <v>3893</v>
      </c>
      <c r="M13" s="9">
        <f t="shared" si="4"/>
        <v>19720</v>
      </c>
      <c r="N13" s="9">
        <f t="shared" si="2"/>
        <v>53298</v>
      </c>
    </row>
    <row r="14" spans="1:14" ht="18" customHeight="1" x14ac:dyDescent="0.3">
      <c r="A14" s="24" t="s">
        <v>38</v>
      </c>
      <c r="B14" s="8" t="s">
        <v>23</v>
      </c>
      <c r="C14" s="9">
        <v>19582</v>
      </c>
      <c r="D14" s="9">
        <v>2698</v>
      </c>
      <c r="E14" s="9">
        <v>217</v>
      </c>
      <c r="F14" s="9">
        <v>4042</v>
      </c>
      <c r="G14" s="9">
        <v>7236</v>
      </c>
      <c r="H14" s="9">
        <v>38615</v>
      </c>
      <c r="I14" s="9">
        <v>34892</v>
      </c>
      <c r="J14" s="9">
        <f t="shared" si="0"/>
        <v>107282</v>
      </c>
      <c r="K14" s="9">
        <f t="shared" si="3"/>
        <v>103023</v>
      </c>
      <c r="L14" s="9">
        <f t="shared" si="1"/>
        <v>4259</v>
      </c>
      <c r="M14" s="9">
        <f t="shared" si="4"/>
        <v>29733</v>
      </c>
      <c r="N14" s="9">
        <f t="shared" si="2"/>
        <v>77549</v>
      </c>
    </row>
    <row r="15" spans="1:14" ht="18" customHeight="1" x14ac:dyDescent="0.3">
      <c r="A15" s="24" t="s">
        <v>39</v>
      </c>
      <c r="B15" s="8" t="s">
        <v>24</v>
      </c>
      <c r="C15" s="9">
        <v>4088</v>
      </c>
      <c r="D15" s="9">
        <v>1223</v>
      </c>
      <c r="E15" s="9">
        <v>134</v>
      </c>
      <c r="F15" s="9">
        <v>1575</v>
      </c>
      <c r="G15" s="9">
        <v>1206</v>
      </c>
      <c r="H15" s="9">
        <v>6659</v>
      </c>
      <c r="I15" s="9">
        <v>3542</v>
      </c>
      <c r="J15" s="9">
        <f t="shared" si="0"/>
        <v>18427</v>
      </c>
      <c r="K15" s="9">
        <f t="shared" si="3"/>
        <v>16718</v>
      </c>
      <c r="L15" s="9">
        <f t="shared" si="1"/>
        <v>1709</v>
      </c>
      <c r="M15" s="9">
        <f t="shared" si="4"/>
        <v>6651</v>
      </c>
      <c r="N15" s="9">
        <f t="shared" si="2"/>
        <v>11776</v>
      </c>
    </row>
    <row r="16" spans="1:14" ht="18" customHeight="1" x14ac:dyDescent="0.3">
      <c r="A16" s="10">
        <v>64</v>
      </c>
      <c r="B16" s="10" t="s">
        <v>25</v>
      </c>
      <c r="C16" s="11">
        <f>SUM(C6:C15)</f>
        <v>53623</v>
      </c>
      <c r="D16" s="11">
        <f>SUM(D6:D15)</f>
        <v>15413</v>
      </c>
      <c r="E16" s="11">
        <f>SUM(E6:E15)</f>
        <v>805</v>
      </c>
      <c r="F16" s="11">
        <f>SUM(F6:F15)</f>
        <v>18734</v>
      </c>
      <c r="G16" s="11">
        <f>SUM(G6:G15)</f>
        <v>36693</v>
      </c>
      <c r="H16" s="11">
        <f t="shared" ref="H16:N16" si="5">SUM(H6:H15)</f>
        <v>218064</v>
      </c>
      <c r="I16" s="11">
        <f t="shared" si="5"/>
        <v>143875</v>
      </c>
      <c r="J16" s="11">
        <f t="shared" si="5"/>
        <v>487207</v>
      </c>
      <c r="K16" s="11">
        <f t="shared" si="5"/>
        <v>467668</v>
      </c>
      <c r="L16" s="11">
        <f t="shared" si="5"/>
        <v>19539</v>
      </c>
      <c r="M16" s="11">
        <f t="shared" si="5"/>
        <v>106534</v>
      </c>
      <c r="N16" s="11">
        <f t="shared" si="5"/>
        <v>380673</v>
      </c>
    </row>
    <row r="17" spans="1:14" ht="14.15" customHeight="1" x14ac:dyDescent="0.3">
      <c r="A17" s="12"/>
      <c r="B17" s="12"/>
      <c r="C17" s="12"/>
      <c r="D17" s="12"/>
    </row>
    <row r="18" spans="1:14" ht="15.5" customHeight="1" x14ac:dyDescent="0.3">
      <c r="A18" s="26" t="s">
        <v>26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5.5" customHeight="1" x14ac:dyDescent="0.3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3" customHeight="1" x14ac:dyDescent="0.3">
      <c r="A20" s="27" t="s">
        <v>29</v>
      </c>
      <c r="B20" s="27" t="s">
        <v>1</v>
      </c>
      <c r="C20" s="28" t="s">
        <v>2</v>
      </c>
      <c r="D20" s="29"/>
      <c r="E20" s="29"/>
      <c r="F20" s="29"/>
      <c r="G20" s="29"/>
      <c r="H20" s="29"/>
      <c r="I20" s="29"/>
      <c r="J20" s="30"/>
      <c r="K20" s="28" t="s">
        <v>2</v>
      </c>
      <c r="L20" s="29"/>
      <c r="M20" s="29"/>
      <c r="N20" s="30"/>
    </row>
    <row r="21" spans="1:14" x14ac:dyDescent="0.3">
      <c r="A21" s="27"/>
      <c r="B21" s="27"/>
      <c r="C21" s="4" t="s">
        <v>3</v>
      </c>
      <c r="D21" s="4" t="s">
        <v>4</v>
      </c>
      <c r="E21" s="5" t="s">
        <v>5</v>
      </c>
      <c r="F21" s="4" t="s">
        <v>6</v>
      </c>
      <c r="G21" s="4" t="s">
        <v>7</v>
      </c>
      <c r="H21" s="5" t="s">
        <v>8</v>
      </c>
      <c r="I21" s="4" t="s">
        <v>9</v>
      </c>
      <c r="J21" s="4" t="s">
        <v>10</v>
      </c>
      <c r="K21" s="4" t="s">
        <v>11</v>
      </c>
      <c r="L21" s="5" t="s">
        <v>12</v>
      </c>
      <c r="M21" s="4" t="s">
        <v>13</v>
      </c>
      <c r="N21" s="5" t="s">
        <v>14</v>
      </c>
    </row>
    <row r="22" spans="1:14" s="7" customFormat="1" ht="10.5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</row>
    <row r="23" spans="1:14" ht="18" customHeight="1" x14ac:dyDescent="0.3">
      <c r="A23" s="24" t="s">
        <v>30</v>
      </c>
      <c r="B23" s="8" t="s">
        <v>15</v>
      </c>
      <c r="C23" s="9">
        <v>1353</v>
      </c>
      <c r="D23" s="9">
        <v>592</v>
      </c>
      <c r="E23" s="9">
        <v>21</v>
      </c>
      <c r="F23" s="9">
        <v>435</v>
      </c>
      <c r="G23" s="9">
        <v>2167</v>
      </c>
      <c r="H23" s="9">
        <v>11311</v>
      </c>
      <c r="I23" s="9">
        <v>6707</v>
      </c>
      <c r="J23" s="9">
        <f t="shared" ref="J23:J32" si="6">SUM(C23:I23)</f>
        <v>22586</v>
      </c>
      <c r="K23" s="9">
        <f>J23-L23</f>
        <v>22130</v>
      </c>
      <c r="L23" s="9">
        <f t="shared" ref="L23:L32" si="7">E23+F23</f>
        <v>456</v>
      </c>
      <c r="M23" s="9">
        <f>J23-N23</f>
        <v>4133</v>
      </c>
      <c r="N23" s="9">
        <f t="shared" ref="N23:N32" si="8">F23+H23+I23</f>
        <v>18453</v>
      </c>
    </row>
    <row r="24" spans="1:14" ht="18" customHeight="1" x14ac:dyDescent="0.3">
      <c r="A24" s="24" t="s">
        <v>31</v>
      </c>
      <c r="B24" s="8" t="s">
        <v>16</v>
      </c>
      <c r="C24" s="9">
        <v>4035</v>
      </c>
      <c r="D24" s="9">
        <v>2714</v>
      </c>
      <c r="E24" s="9">
        <v>85</v>
      </c>
      <c r="F24" s="9">
        <v>1267</v>
      </c>
      <c r="G24" s="9">
        <v>3602</v>
      </c>
      <c r="H24" s="9">
        <v>30660</v>
      </c>
      <c r="I24" s="9">
        <v>19186</v>
      </c>
      <c r="J24" s="9">
        <f t="shared" si="6"/>
        <v>61549</v>
      </c>
      <c r="K24" s="9">
        <f t="shared" ref="K24:K32" si="9">J24-L24</f>
        <v>60197</v>
      </c>
      <c r="L24" s="9">
        <f t="shared" si="7"/>
        <v>1352</v>
      </c>
      <c r="M24" s="9">
        <f t="shared" ref="M24:M32" si="10">J24-N24</f>
        <v>10436</v>
      </c>
      <c r="N24" s="9">
        <f t="shared" si="8"/>
        <v>51113</v>
      </c>
    </row>
    <row r="25" spans="1:14" ht="18" customHeight="1" x14ac:dyDescent="0.3">
      <c r="A25" s="24" t="s">
        <v>32</v>
      </c>
      <c r="B25" s="8" t="s">
        <v>17</v>
      </c>
      <c r="C25" s="9">
        <v>1312</v>
      </c>
      <c r="D25" s="9">
        <v>632</v>
      </c>
      <c r="E25" s="9">
        <v>20</v>
      </c>
      <c r="F25" s="9">
        <v>304</v>
      </c>
      <c r="G25" s="9">
        <v>1873</v>
      </c>
      <c r="H25" s="9">
        <v>11081</v>
      </c>
      <c r="I25" s="9">
        <v>3907</v>
      </c>
      <c r="J25" s="9">
        <f t="shared" si="6"/>
        <v>19129</v>
      </c>
      <c r="K25" s="9">
        <f t="shared" si="9"/>
        <v>18805</v>
      </c>
      <c r="L25" s="9">
        <f t="shared" si="7"/>
        <v>324</v>
      </c>
      <c r="M25" s="9">
        <f t="shared" si="10"/>
        <v>3837</v>
      </c>
      <c r="N25" s="9">
        <f t="shared" si="8"/>
        <v>15292</v>
      </c>
    </row>
    <row r="26" spans="1:14" ht="18" customHeight="1" x14ac:dyDescent="0.3">
      <c r="A26" s="24" t="s">
        <v>33</v>
      </c>
      <c r="B26" s="8" t="s">
        <v>18</v>
      </c>
      <c r="C26" s="9">
        <v>491</v>
      </c>
      <c r="D26" s="9">
        <v>905</v>
      </c>
      <c r="E26" s="9">
        <v>18</v>
      </c>
      <c r="F26" s="9">
        <v>304</v>
      </c>
      <c r="G26" s="9">
        <v>1217</v>
      </c>
      <c r="H26" s="9">
        <v>6079</v>
      </c>
      <c r="I26" s="9">
        <v>6901</v>
      </c>
      <c r="J26" s="9">
        <f t="shared" si="6"/>
        <v>15915</v>
      </c>
      <c r="K26" s="9">
        <f t="shared" si="9"/>
        <v>15593</v>
      </c>
      <c r="L26" s="9">
        <f t="shared" si="7"/>
        <v>322</v>
      </c>
      <c r="M26" s="9">
        <f t="shared" si="10"/>
        <v>2631</v>
      </c>
      <c r="N26" s="9">
        <f t="shared" si="8"/>
        <v>13284</v>
      </c>
    </row>
    <row r="27" spans="1:14" ht="18" customHeight="1" x14ac:dyDescent="0.3">
      <c r="A27" s="24" t="s">
        <v>34</v>
      </c>
      <c r="B27" s="8" t="s">
        <v>19</v>
      </c>
      <c r="C27" s="9">
        <v>1167</v>
      </c>
      <c r="D27" s="9">
        <v>723</v>
      </c>
      <c r="E27" s="9">
        <v>49</v>
      </c>
      <c r="F27" s="9">
        <v>453</v>
      </c>
      <c r="G27" s="9">
        <v>2252</v>
      </c>
      <c r="H27" s="9">
        <v>12464</v>
      </c>
      <c r="I27" s="9">
        <v>4928</v>
      </c>
      <c r="J27" s="9">
        <f t="shared" si="6"/>
        <v>22036</v>
      </c>
      <c r="K27" s="9">
        <f t="shared" si="9"/>
        <v>21534</v>
      </c>
      <c r="L27" s="9">
        <f t="shared" si="7"/>
        <v>502</v>
      </c>
      <c r="M27" s="9">
        <f t="shared" si="10"/>
        <v>4191</v>
      </c>
      <c r="N27" s="9">
        <f t="shared" si="8"/>
        <v>17845</v>
      </c>
    </row>
    <row r="28" spans="1:14" ht="18" customHeight="1" x14ac:dyDescent="0.3">
      <c r="A28" s="24" t="s">
        <v>35</v>
      </c>
      <c r="B28" s="8" t="s">
        <v>20</v>
      </c>
      <c r="C28" s="9">
        <v>1081</v>
      </c>
      <c r="D28" s="9">
        <v>378</v>
      </c>
      <c r="E28" s="9">
        <v>18</v>
      </c>
      <c r="F28" s="9">
        <v>497</v>
      </c>
      <c r="G28" s="9">
        <v>1274</v>
      </c>
      <c r="H28" s="9">
        <v>8501</v>
      </c>
      <c r="I28" s="9">
        <v>4711</v>
      </c>
      <c r="J28" s="9">
        <f t="shared" si="6"/>
        <v>16460</v>
      </c>
      <c r="K28" s="9">
        <f t="shared" si="9"/>
        <v>15945</v>
      </c>
      <c r="L28" s="9">
        <f t="shared" si="7"/>
        <v>515</v>
      </c>
      <c r="M28" s="9">
        <f t="shared" si="10"/>
        <v>2751</v>
      </c>
      <c r="N28" s="9">
        <f t="shared" si="8"/>
        <v>13709</v>
      </c>
    </row>
    <row r="29" spans="1:14" ht="18" customHeight="1" x14ac:dyDescent="0.3">
      <c r="A29" s="24" t="s">
        <v>36</v>
      </c>
      <c r="B29" s="8" t="s">
        <v>21</v>
      </c>
      <c r="C29" s="9">
        <v>57</v>
      </c>
      <c r="D29" s="9">
        <v>62</v>
      </c>
      <c r="E29" s="9">
        <v>3</v>
      </c>
      <c r="F29" s="9">
        <v>21</v>
      </c>
      <c r="G29" s="9">
        <v>216</v>
      </c>
      <c r="H29" s="9">
        <v>557</v>
      </c>
      <c r="I29" s="9">
        <v>576</v>
      </c>
      <c r="J29" s="9">
        <f t="shared" si="6"/>
        <v>1492</v>
      </c>
      <c r="K29" s="9">
        <f t="shared" si="9"/>
        <v>1468</v>
      </c>
      <c r="L29" s="9">
        <f t="shared" si="7"/>
        <v>24</v>
      </c>
      <c r="M29" s="9">
        <f t="shared" si="10"/>
        <v>338</v>
      </c>
      <c r="N29" s="9">
        <f t="shared" si="8"/>
        <v>1154</v>
      </c>
    </row>
    <row r="30" spans="1:14" ht="18" customHeight="1" x14ac:dyDescent="0.3">
      <c r="A30" s="25" t="s">
        <v>37</v>
      </c>
      <c r="B30" s="8" t="s">
        <v>22</v>
      </c>
      <c r="C30" s="9">
        <v>10317</v>
      </c>
      <c r="D30" s="9">
        <v>3579</v>
      </c>
      <c r="E30" s="9">
        <v>124</v>
      </c>
      <c r="F30" s="9">
        <v>3100</v>
      </c>
      <c r="G30" s="9">
        <v>2845</v>
      </c>
      <c r="H30" s="9">
        <v>19577</v>
      </c>
      <c r="I30" s="9">
        <v>9380</v>
      </c>
      <c r="J30" s="9">
        <f t="shared" si="6"/>
        <v>48922</v>
      </c>
      <c r="K30" s="9">
        <f t="shared" si="9"/>
        <v>45698</v>
      </c>
      <c r="L30" s="9">
        <f t="shared" si="7"/>
        <v>3224</v>
      </c>
      <c r="M30" s="9">
        <f t="shared" si="10"/>
        <v>16865</v>
      </c>
      <c r="N30" s="9">
        <f t="shared" si="8"/>
        <v>32057</v>
      </c>
    </row>
    <row r="31" spans="1:14" ht="18" customHeight="1" x14ac:dyDescent="0.3">
      <c r="A31" s="24" t="s">
        <v>38</v>
      </c>
      <c r="B31" s="8" t="s">
        <v>23</v>
      </c>
      <c r="C31" s="9">
        <v>5356</v>
      </c>
      <c r="D31" s="9">
        <v>2014</v>
      </c>
      <c r="E31" s="9">
        <v>118</v>
      </c>
      <c r="F31" s="9">
        <v>2059</v>
      </c>
      <c r="G31" s="9">
        <v>1953</v>
      </c>
      <c r="H31" s="9">
        <v>22587</v>
      </c>
      <c r="I31" s="9">
        <v>14178</v>
      </c>
      <c r="J31" s="9">
        <f t="shared" si="6"/>
        <v>48265</v>
      </c>
      <c r="K31" s="9">
        <f t="shared" si="9"/>
        <v>46088</v>
      </c>
      <c r="L31" s="9">
        <f t="shared" si="7"/>
        <v>2177</v>
      </c>
      <c r="M31" s="9">
        <f t="shared" si="10"/>
        <v>9441</v>
      </c>
      <c r="N31" s="9">
        <f t="shared" si="8"/>
        <v>38824</v>
      </c>
    </row>
    <row r="32" spans="1:14" ht="18" customHeight="1" x14ac:dyDescent="0.3">
      <c r="A32" s="24" t="s">
        <v>39</v>
      </c>
      <c r="B32" s="8" t="s">
        <v>24</v>
      </c>
      <c r="C32" s="9">
        <v>3808</v>
      </c>
      <c r="D32" s="9">
        <v>828</v>
      </c>
      <c r="E32" s="9">
        <v>65</v>
      </c>
      <c r="F32" s="9">
        <v>1173</v>
      </c>
      <c r="G32" s="9">
        <v>934</v>
      </c>
      <c r="H32" s="9">
        <v>4360</v>
      </c>
      <c r="I32" s="9">
        <v>2324</v>
      </c>
      <c r="J32" s="9">
        <f t="shared" si="6"/>
        <v>13492</v>
      </c>
      <c r="K32" s="9">
        <f t="shared" si="9"/>
        <v>12254</v>
      </c>
      <c r="L32" s="9">
        <f t="shared" si="7"/>
        <v>1238</v>
      </c>
      <c r="M32" s="9">
        <f t="shared" si="10"/>
        <v>5635</v>
      </c>
      <c r="N32" s="9">
        <f t="shared" si="8"/>
        <v>7857</v>
      </c>
    </row>
    <row r="33" spans="1:14" ht="18" customHeight="1" x14ac:dyDescent="0.3">
      <c r="A33" s="10">
        <v>64</v>
      </c>
      <c r="B33" s="10" t="s">
        <v>25</v>
      </c>
      <c r="C33" s="11">
        <f>SUM(C23:C32)</f>
        <v>28977</v>
      </c>
      <c r="D33" s="11">
        <f>SUM(D23:D32)</f>
        <v>12427</v>
      </c>
      <c r="E33" s="11">
        <f>SUM(E23:E32)</f>
        <v>521</v>
      </c>
      <c r="F33" s="11">
        <f>SUM(F23:F32)</f>
        <v>9613</v>
      </c>
      <c r="G33" s="11">
        <f>SUM(G23:G32)</f>
        <v>18333</v>
      </c>
      <c r="H33" s="11">
        <f t="shared" ref="H33:N33" si="11">SUM(H23:H32)</f>
        <v>127177</v>
      </c>
      <c r="I33" s="11">
        <f t="shared" si="11"/>
        <v>72798</v>
      </c>
      <c r="J33" s="11">
        <f t="shared" si="11"/>
        <v>269846</v>
      </c>
      <c r="K33" s="11">
        <f t="shared" si="11"/>
        <v>259712</v>
      </c>
      <c r="L33" s="11">
        <f t="shared" si="11"/>
        <v>10134</v>
      </c>
      <c r="M33" s="11">
        <f t="shared" si="11"/>
        <v>60258</v>
      </c>
      <c r="N33" s="11">
        <f t="shared" si="11"/>
        <v>209588</v>
      </c>
    </row>
    <row r="34" spans="1:14" ht="18" customHeight="1" x14ac:dyDescent="0.3">
      <c r="A34" s="13"/>
      <c r="B34" s="13"/>
      <c r="C34" s="14"/>
      <c r="D34" s="14"/>
    </row>
    <row r="35" spans="1:14" ht="18" customHeight="1" x14ac:dyDescent="0.3">
      <c r="A35" s="13"/>
      <c r="B35" s="13"/>
      <c r="C35" s="14"/>
      <c r="D35" s="14"/>
    </row>
    <row r="36" spans="1:14" ht="15.5" customHeight="1" x14ac:dyDescent="0.3">
      <c r="A36" s="26" t="s">
        <v>27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5.5" customHeight="1" x14ac:dyDescent="0.3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" customHeight="1" x14ac:dyDescent="0.3">
      <c r="A38" s="27" t="s">
        <v>29</v>
      </c>
      <c r="B38" s="27" t="s">
        <v>1</v>
      </c>
      <c r="C38" s="28" t="s">
        <v>2</v>
      </c>
      <c r="D38" s="29"/>
      <c r="E38" s="29"/>
      <c r="F38" s="29"/>
      <c r="G38" s="29"/>
      <c r="H38" s="29"/>
      <c r="I38" s="29"/>
      <c r="J38" s="30"/>
      <c r="K38" s="28" t="s">
        <v>2</v>
      </c>
      <c r="L38" s="29"/>
      <c r="M38" s="29"/>
      <c r="N38" s="30"/>
    </row>
    <row r="39" spans="1:14" x14ac:dyDescent="0.3">
      <c r="A39" s="27"/>
      <c r="B39" s="27"/>
      <c r="C39" s="4" t="s">
        <v>3</v>
      </c>
      <c r="D39" s="4" t="s">
        <v>4</v>
      </c>
      <c r="E39" s="5" t="s">
        <v>5</v>
      </c>
      <c r="F39" s="4" t="s">
        <v>6</v>
      </c>
      <c r="G39" s="4" t="s">
        <v>7</v>
      </c>
      <c r="H39" s="5" t="s">
        <v>8</v>
      </c>
      <c r="I39" s="4" t="s">
        <v>9</v>
      </c>
      <c r="J39" s="4" t="s">
        <v>10</v>
      </c>
      <c r="K39" s="4" t="s">
        <v>11</v>
      </c>
      <c r="L39" s="5" t="s">
        <v>12</v>
      </c>
      <c r="M39" s="4" t="s">
        <v>13</v>
      </c>
      <c r="N39" s="5" t="s">
        <v>14</v>
      </c>
    </row>
    <row r="40" spans="1:14" s="7" customFormat="1" ht="10.5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</row>
    <row r="41" spans="1:14" ht="18" customHeight="1" x14ac:dyDescent="0.3">
      <c r="A41" s="24" t="s">
        <v>30</v>
      </c>
      <c r="B41" s="8" t="s">
        <v>15</v>
      </c>
      <c r="C41" s="9">
        <v>1681</v>
      </c>
      <c r="D41" s="9">
        <v>668</v>
      </c>
      <c r="E41" s="9">
        <v>20</v>
      </c>
      <c r="F41" s="9">
        <v>550</v>
      </c>
      <c r="G41" s="9">
        <v>3020</v>
      </c>
      <c r="H41" s="9">
        <v>19614</v>
      </c>
      <c r="I41" s="9">
        <v>7233</v>
      </c>
      <c r="J41" s="9">
        <f t="shared" ref="J41:J50" si="12">SUM(C41:I41)</f>
        <v>32786</v>
      </c>
      <c r="K41" s="9">
        <f>J41-L41</f>
        <v>32216</v>
      </c>
      <c r="L41" s="9">
        <f t="shared" ref="L41:L50" si="13">E41+F41</f>
        <v>570</v>
      </c>
      <c r="M41" s="9">
        <f>J41-N41</f>
        <v>5389</v>
      </c>
      <c r="N41" s="9">
        <f t="shared" ref="N41:N50" si="14">F41+H41+I41</f>
        <v>27397</v>
      </c>
    </row>
    <row r="42" spans="1:14" ht="18" customHeight="1" x14ac:dyDescent="0.3">
      <c r="A42" s="24" t="s">
        <v>31</v>
      </c>
      <c r="B42" s="8" t="s">
        <v>16</v>
      </c>
      <c r="C42" s="9">
        <v>4885</v>
      </c>
      <c r="D42" s="9">
        <v>2794</v>
      </c>
      <c r="E42" s="9">
        <v>83</v>
      </c>
      <c r="F42" s="9">
        <v>1519</v>
      </c>
      <c r="G42" s="9">
        <v>4666</v>
      </c>
      <c r="H42" s="9">
        <v>35720</v>
      </c>
      <c r="I42" s="9">
        <v>18966</v>
      </c>
      <c r="J42" s="9">
        <f t="shared" si="12"/>
        <v>68633</v>
      </c>
      <c r="K42" s="9">
        <f t="shared" ref="K42:K50" si="15">J42-L42</f>
        <v>67031</v>
      </c>
      <c r="L42" s="9">
        <f t="shared" si="13"/>
        <v>1602</v>
      </c>
      <c r="M42" s="9">
        <f t="shared" ref="M42:M50" si="16">J42-N42</f>
        <v>12428</v>
      </c>
      <c r="N42" s="9">
        <f t="shared" si="14"/>
        <v>56205</v>
      </c>
    </row>
    <row r="43" spans="1:14" ht="18" customHeight="1" x14ac:dyDescent="0.3">
      <c r="A43" s="24" t="s">
        <v>32</v>
      </c>
      <c r="B43" s="8" t="s">
        <v>17</v>
      </c>
      <c r="C43" s="9">
        <v>1473</v>
      </c>
      <c r="D43" s="9">
        <v>708</v>
      </c>
      <c r="E43" s="9">
        <v>17</v>
      </c>
      <c r="F43" s="9">
        <v>481</v>
      </c>
      <c r="G43" s="9">
        <v>2589</v>
      </c>
      <c r="H43" s="9">
        <v>16759</v>
      </c>
      <c r="I43" s="9">
        <v>4520</v>
      </c>
      <c r="J43" s="9">
        <f t="shared" si="12"/>
        <v>26547</v>
      </c>
      <c r="K43" s="9">
        <f t="shared" si="15"/>
        <v>26049</v>
      </c>
      <c r="L43" s="9">
        <f t="shared" si="13"/>
        <v>498</v>
      </c>
      <c r="M43" s="9">
        <f t="shared" si="16"/>
        <v>4787</v>
      </c>
      <c r="N43" s="9">
        <f t="shared" si="14"/>
        <v>21760</v>
      </c>
    </row>
    <row r="44" spans="1:14" ht="18" customHeight="1" x14ac:dyDescent="0.3">
      <c r="A44" s="24" t="s">
        <v>33</v>
      </c>
      <c r="B44" s="8" t="s">
        <v>18</v>
      </c>
      <c r="C44" s="9">
        <v>561</v>
      </c>
      <c r="D44" s="9">
        <v>958</v>
      </c>
      <c r="E44" s="9">
        <v>16</v>
      </c>
      <c r="F44" s="9">
        <v>471</v>
      </c>
      <c r="G44" s="9">
        <v>1751</v>
      </c>
      <c r="H44" s="9">
        <v>8495</v>
      </c>
      <c r="I44" s="9">
        <v>7129</v>
      </c>
      <c r="J44" s="9">
        <f t="shared" si="12"/>
        <v>19381</v>
      </c>
      <c r="K44" s="9">
        <f t="shared" si="15"/>
        <v>18894</v>
      </c>
      <c r="L44" s="9">
        <f t="shared" si="13"/>
        <v>487</v>
      </c>
      <c r="M44" s="9">
        <f t="shared" si="16"/>
        <v>3286</v>
      </c>
      <c r="N44" s="9">
        <f t="shared" si="14"/>
        <v>16095</v>
      </c>
    </row>
    <row r="45" spans="1:14" ht="18" customHeight="1" x14ac:dyDescent="0.3">
      <c r="A45" s="24" t="s">
        <v>34</v>
      </c>
      <c r="B45" s="8" t="s">
        <v>19</v>
      </c>
      <c r="C45" s="9">
        <v>1521</v>
      </c>
      <c r="D45" s="9">
        <v>805</v>
      </c>
      <c r="E45" s="9">
        <v>53</v>
      </c>
      <c r="F45" s="9">
        <v>808</v>
      </c>
      <c r="G45" s="9">
        <v>3574</v>
      </c>
      <c r="H45" s="9">
        <v>24904</v>
      </c>
      <c r="I45" s="9">
        <v>5823</v>
      </c>
      <c r="J45" s="9">
        <f t="shared" si="12"/>
        <v>37488</v>
      </c>
      <c r="K45" s="9">
        <f t="shared" si="15"/>
        <v>36627</v>
      </c>
      <c r="L45" s="9">
        <f t="shared" si="13"/>
        <v>861</v>
      </c>
      <c r="M45" s="9">
        <f t="shared" si="16"/>
        <v>5953</v>
      </c>
      <c r="N45" s="9">
        <f t="shared" si="14"/>
        <v>31535</v>
      </c>
    </row>
    <row r="46" spans="1:14" ht="18" customHeight="1" x14ac:dyDescent="0.3">
      <c r="A46" s="24" t="s">
        <v>35</v>
      </c>
      <c r="B46" s="8" t="s">
        <v>20</v>
      </c>
      <c r="C46" s="9">
        <v>1302</v>
      </c>
      <c r="D46" s="9">
        <v>427</v>
      </c>
      <c r="E46" s="9">
        <v>18</v>
      </c>
      <c r="F46" s="9">
        <v>550</v>
      </c>
      <c r="G46" s="9">
        <v>1580</v>
      </c>
      <c r="H46" s="9">
        <v>9882</v>
      </c>
      <c r="I46" s="9">
        <v>4710</v>
      </c>
      <c r="J46" s="9">
        <f t="shared" si="12"/>
        <v>18469</v>
      </c>
      <c r="K46" s="9">
        <f t="shared" si="15"/>
        <v>17901</v>
      </c>
      <c r="L46" s="9">
        <f t="shared" si="13"/>
        <v>568</v>
      </c>
      <c r="M46" s="9">
        <f t="shared" si="16"/>
        <v>3327</v>
      </c>
      <c r="N46" s="9">
        <f t="shared" si="14"/>
        <v>15142</v>
      </c>
    </row>
    <row r="47" spans="1:14" ht="18" customHeight="1" x14ac:dyDescent="0.3">
      <c r="A47" s="24" t="s">
        <v>36</v>
      </c>
      <c r="B47" s="8" t="s">
        <v>21</v>
      </c>
      <c r="C47" s="9">
        <v>63</v>
      </c>
      <c r="D47" s="9">
        <v>64</v>
      </c>
      <c r="E47" s="9">
        <v>3</v>
      </c>
      <c r="F47" s="9">
        <v>30</v>
      </c>
      <c r="G47" s="9">
        <v>319</v>
      </c>
      <c r="H47" s="9">
        <v>758</v>
      </c>
      <c r="I47" s="9">
        <v>645</v>
      </c>
      <c r="J47" s="9">
        <f t="shared" si="12"/>
        <v>1882</v>
      </c>
      <c r="K47" s="9">
        <f t="shared" si="15"/>
        <v>1849</v>
      </c>
      <c r="L47" s="9">
        <f t="shared" si="13"/>
        <v>33</v>
      </c>
      <c r="M47" s="9">
        <f t="shared" si="16"/>
        <v>449</v>
      </c>
      <c r="N47" s="9">
        <f t="shared" si="14"/>
        <v>1433</v>
      </c>
    </row>
    <row r="48" spans="1:14" ht="18" customHeight="1" x14ac:dyDescent="0.3">
      <c r="A48" s="25" t="s">
        <v>37</v>
      </c>
      <c r="B48" s="8" t="s">
        <v>22</v>
      </c>
      <c r="C48" s="9">
        <v>11508</v>
      </c>
      <c r="D48" s="9">
        <v>3810</v>
      </c>
      <c r="E48" s="9">
        <v>118</v>
      </c>
      <c r="F48" s="9">
        <v>3223</v>
      </c>
      <c r="G48" s="9">
        <v>3529</v>
      </c>
      <c r="H48" s="9">
        <v>29030</v>
      </c>
      <c r="I48" s="9">
        <v>9350</v>
      </c>
      <c r="J48" s="9">
        <f t="shared" si="12"/>
        <v>60568</v>
      </c>
      <c r="K48" s="9">
        <f t="shared" si="15"/>
        <v>57227</v>
      </c>
      <c r="L48" s="9">
        <f t="shared" si="13"/>
        <v>3341</v>
      </c>
      <c r="M48" s="9">
        <f t="shared" si="16"/>
        <v>18965</v>
      </c>
      <c r="N48" s="9">
        <f t="shared" si="14"/>
        <v>41603</v>
      </c>
    </row>
    <row r="49" spans="1:14" ht="18" customHeight="1" x14ac:dyDescent="0.3">
      <c r="A49" s="24" t="s">
        <v>38</v>
      </c>
      <c r="B49" s="8" t="s">
        <v>23</v>
      </c>
      <c r="C49" s="9">
        <v>6039</v>
      </c>
      <c r="D49" s="9">
        <v>2161</v>
      </c>
      <c r="E49" s="9">
        <v>106</v>
      </c>
      <c r="F49" s="9">
        <v>2665</v>
      </c>
      <c r="G49" s="9">
        <v>2643</v>
      </c>
      <c r="H49" s="9">
        <v>41591</v>
      </c>
      <c r="I49" s="9">
        <v>14146</v>
      </c>
      <c r="J49" s="9">
        <f t="shared" si="12"/>
        <v>69351</v>
      </c>
      <c r="K49" s="9">
        <f t="shared" si="15"/>
        <v>66580</v>
      </c>
      <c r="L49" s="9">
        <f t="shared" si="13"/>
        <v>2771</v>
      </c>
      <c r="M49" s="9">
        <f t="shared" si="16"/>
        <v>10949</v>
      </c>
      <c r="N49" s="9">
        <f t="shared" si="14"/>
        <v>58402</v>
      </c>
    </row>
    <row r="50" spans="1:14" ht="18" customHeight="1" x14ac:dyDescent="0.3">
      <c r="A50" s="24" t="s">
        <v>39</v>
      </c>
      <c r="B50" s="8" t="s">
        <v>24</v>
      </c>
      <c r="C50" s="9">
        <v>4162</v>
      </c>
      <c r="D50" s="9">
        <v>855</v>
      </c>
      <c r="E50" s="9">
        <v>58</v>
      </c>
      <c r="F50" s="9">
        <v>1415</v>
      </c>
      <c r="G50" s="9">
        <v>1174</v>
      </c>
      <c r="H50" s="9">
        <v>7089</v>
      </c>
      <c r="I50" s="9">
        <v>2898</v>
      </c>
      <c r="J50" s="9">
        <f t="shared" si="12"/>
        <v>17651</v>
      </c>
      <c r="K50" s="9">
        <f t="shared" si="15"/>
        <v>16178</v>
      </c>
      <c r="L50" s="9">
        <f t="shared" si="13"/>
        <v>1473</v>
      </c>
      <c r="M50" s="9">
        <f t="shared" si="16"/>
        <v>6249</v>
      </c>
      <c r="N50" s="9">
        <f t="shared" si="14"/>
        <v>11402</v>
      </c>
    </row>
    <row r="51" spans="1:14" ht="18" customHeight="1" x14ac:dyDescent="0.3">
      <c r="A51" s="10">
        <v>64</v>
      </c>
      <c r="B51" s="10" t="s">
        <v>25</v>
      </c>
      <c r="C51" s="11">
        <f>SUM(C41:C50)</f>
        <v>33195</v>
      </c>
      <c r="D51" s="11">
        <f>SUM(D41:D50)</f>
        <v>13250</v>
      </c>
      <c r="E51" s="11">
        <f>SUM(E41:E50)</f>
        <v>492</v>
      </c>
      <c r="F51" s="11">
        <f>SUM(F41:F50)</f>
        <v>11712</v>
      </c>
      <c r="G51" s="11">
        <f>SUM(G41:G50)</f>
        <v>24845</v>
      </c>
      <c r="H51" s="11">
        <f t="shared" ref="H51:N51" si="17">SUM(H41:H50)</f>
        <v>193842</v>
      </c>
      <c r="I51" s="11">
        <f t="shared" si="17"/>
        <v>75420</v>
      </c>
      <c r="J51" s="11">
        <f t="shared" si="17"/>
        <v>352756</v>
      </c>
      <c r="K51" s="11">
        <f t="shared" si="17"/>
        <v>340552</v>
      </c>
      <c r="L51" s="11">
        <f t="shared" si="17"/>
        <v>12204</v>
      </c>
      <c r="M51" s="11">
        <f t="shared" si="17"/>
        <v>71782</v>
      </c>
      <c r="N51" s="11">
        <f t="shared" si="17"/>
        <v>280974</v>
      </c>
    </row>
    <row r="52" spans="1:14" ht="18" customHeight="1" x14ac:dyDescent="0.3">
      <c r="A52" s="31" t="s">
        <v>28</v>
      </c>
      <c r="B52" s="31"/>
      <c r="C52" s="31"/>
      <c r="D52" s="31"/>
      <c r="E52" s="31"/>
    </row>
    <row r="53" spans="1:14" ht="18" customHeight="1" x14ac:dyDescent="0.3">
      <c r="A53" s="13"/>
      <c r="B53" s="13"/>
      <c r="C53" s="14"/>
      <c r="D53" s="14"/>
    </row>
    <row r="54" spans="1:14" ht="18" customHeight="1" x14ac:dyDescent="0.3">
      <c r="A54" s="13"/>
      <c r="B54" s="13"/>
      <c r="C54" s="14"/>
      <c r="D54" s="14"/>
    </row>
    <row r="55" spans="1:14" ht="18" customHeight="1" x14ac:dyDescent="0.3">
      <c r="A55" s="13"/>
      <c r="B55" s="13"/>
      <c r="C55" s="14"/>
      <c r="D55" s="14"/>
    </row>
    <row r="56" spans="1:14" ht="18" customHeight="1" x14ac:dyDescent="0.3">
      <c r="A56" s="13"/>
      <c r="B56" s="13"/>
      <c r="C56" s="14"/>
      <c r="D56" s="14"/>
    </row>
    <row r="57" spans="1:14" ht="18" customHeight="1" x14ac:dyDescent="0.3">
      <c r="A57" s="15"/>
      <c r="B57" s="15"/>
      <c r="C57" s="16"/>
      <c r="D57" s="16"/>
    </row>
    <row r="58" spans="1:14" ht="18" customHeight="1" x14ac:dyDescent="0.3">
      <c r="A58" s="13"/>
      <c r="B58" s="13"/>
      <c r="C58" s="14"/>
      <c r="D58" s="14"/>
    </row>
    <row r="59" spans="1:14" ht="18" customHeight="1" x14ac:dyDescent="0.3">
      <c r="A59" s="13"/>
      <c r="B59" s="13"/>
      <c r="C59" s="14"/>
      <c r="D59" s="14"/>
    </row>
    <row r="60" spans="1:14" ht="18" customHeight="1" x14ac:dyDescent="0.3">
      <c r="A60" s="13"/>
      <c r="B60" s="13"/>
      <c r="C60" s="14"/>
      <c r="D60" s="14"/>
    </row>
    <row r="61" spans="1:14" ht="18" customHeight="1" x14ac:dyDescent="0.3">
      <c r="A61" s="17"/>
      <c r="B61" s="17"/>
      <c r="C61" s="18"/>
      <c r="D61" s="18"/>
    </row>
    <row r="62" spans="1:14" ht="18" customHeight="1" x14ac:dyDescent="0.3">
      <c r="A62" s="19"/>
      <c r="B62" s="19"/>
      <c r="C62" s="14"/>
      <c r="D62" s="14"/>
    </row>
    <row r="63" spans="1:14" ht="18" customHeight="1" x14ac:dyDescent="0.3">
      <c r="A63" s="19"/>
      <c r="B63" s="19"/>
      <c r="C63" s="16"/>
      <c r="D63" s="14"/>
    </row>
    <row r="64" spans="1:14" ht="18" customHeight="1" x14ac:dyDescent="0.3">
      <c r="A64" s="19"/>
      <c r="B64" s="19"/>
      <c r="C64" s="16"/>
      <c r="D64" s="14"/>
    </row>
    <row r="65" spans="1:4" ht="18" customHeight="1" x14ac:dyDescent="0.3">
      <c r="A65" s="19"/>
      <c r="B65" s="19"/>
      <c r="C65" s="16"/>
      <c r="D65" s="14"/>
    </row>
    <row r="66" spans="1:4" ht="18" customHeight="1" x14ac:dyDescent="0.3"/>
    <row r="67" spans="1:4" ht="39.9" customHeight="1" x14ac:dyDescent="0.3">
      <c r="A67" s="20"/>
      <c r="B67" s="20"/>
      <c r="C67" s="21"/>
      <c r="D67" s="21"/>
    </row>
    <row r="68" spans="1:4" ht="39.9" customHeight="1" x14ac:dyDescent="0.3">
      <c r="A68" s="20"/>
      <c r="B68" s="20"/>
      <c r="C68" s="22"/>
      <c r="D68" s="22"/>
    </row>
    <row r="69" spans="1:4" ht="14.15" customHeight="1" x14ac:dyDescent="0.3">
      <c r="A69" s="12"/>
      <c r="B69" s="12"/>
      <c r="C69" s="12"/>
      <c r="D69" s="12"/>
    </row>
    <row r="70" spans="1:4" ht="18" customHeight="1" x14ac:dyDescent="0.3">
      <c r="A70" s="15"/>
      <c r="B70" s="15"/>
      <c r="C70" s="23"/>
      <c r="D70" s="23"/>
    </row>
    <row r="71" spans="1:4" ht="18" customHeight="1" x14ac:dyDescent="0.3">
      <c r="A71" s="13"/>
      <c r="B71" s="13"/>
      <c r="C71" s="14"/>
      <c r="D71" s="14"/>
    </row>
    <row r="72" spans="1:4" ht="18" customHeight="1" x14ac:dyDescent="0.3">
      <c r="A72" s="13"/>
      <c r="B72" s="13"/>
      <c r="C72" s="14"/>
      <c r="D72" s="14"/>
    </row>
    <row r="73" spans="1:4" ht="18" customHeight="1" x14ac:dyDescent="0.3">
      <c r="A73" s="13"/>
      <c r="B73" s="13"/>
      <c r="C73" s="14"/>
      <c r="D73" s="14"/>
    </row>
    <row r="74" spans="1:4" ht="18" customHeight="1" x14ac:dyDescent="0.3">
      <c r="A74" s="13"/>
      <c r="B74" s="13"/>
      <c r="C74" s="14"/>
      <c r="D74" s="14"/>
    </row>
    <row r="75" spans="1:4" ht="18" customHeight="1" x14ac:dyDescent="0.3">
      <c r="A75" s="13"/>
      <c r="B75" s="13"/>
      <c r="C75" s="14"/>
      <c r="D75" s="14"/>
    </row>
    <row r="76" spans="1:4" ht="18" customHeight="1" x14ac:dyDescent="0.3">
      <c r="A76" s="13"/>
      <c r="B76" s="13"/>
      <c r="C76" s="14"/>
      <c r="D76" s="14"/>
    </row>
    <row r="77" spans="1:4" ht="18" customHeight="1" x14ac:dyDescent="0.3">
      <c r="A77" s="13"/>
      <c r="B77" s="13"/>
      <c r="C77" s="14"/>
      <c r="D77" s="14"/>
    </row>
    <row r="78" spans="1:4" ht="18" customHeight="1" x14ac:dyDescent="0.3">
      <c r="A78" s="15"/>
      <c r="B78" s="15"/>
      <c r="C78" s="16"/>
      <c r="D78" s="16"/>
    </row>
    <row r="79" spans="1:4" ht="18" customHeight="1" x14ac:dyDescent="0.3">
      <c r="A79" s="13"/>
      <c r="B79" s="13"/>
      <c r="C79" s="14"/>
      <c r="D79" s="14"/>
    </row>
    <row r="80" spans="1:4" ht="18" customHeight="1" x14ac:dyDescent="0.3">
      <c r="A80" s="13"/>
      <c r="B80" s="13"/>
      <c r="C80" s="14"/>
      <c r="D80" s="14"/>
    </row>
    <row r="81" spans="1:4" ht="18" customHeight="1" x14ac:dyDescent="0.3">
      <c r="A81" s="13"/>
      <c r="B81" s="13"/>
      <c r="C81" s="14"/>
      <c r="D81" s="14"/>
    </row>
    <row r="82" spans="1:4" ht="18" customHeight="1" x14ac:dyDescent="0.3">
      <c r="A82" s="17"/>
      <c r="B82" s="17"/>
      <c r="C82" s="18"/>
      <c r="D82" s="18"/>
    </row>
    <row r="83" spans="1:4" ht="18" customHeight="1" x14ac:dyDescent="0.3">
      <c r="A83" s="19"/>
      <c r="B83" s="19"/>
      <c r="C83" s="14"/>
      <c r="D83" s="14"/>
    </row>
    <row r="84" spans="1:4" ht="18" customHeight="1" x14ac:dyDescent="0.3">
      <c r="A84" s="19"/>
      <c r="B84" s="19"/>
      <c r="C84" s="14"/>
      <c r="D84" s="16"/>
    </row>
    <row r="85" spans="1:4" ht="18" customHeight="1" x14ac:dyDescent="0.3">
      <c r="A85" s="19"/>
      <c r="B85" s="19"/>
      <c r="C85" s="14"/>
      <c r="D85" s="16"/>
    </row>
    <row r="86" spans="1:4" ht="18" customHeight="1" x14ac:dyDescent="0.3">
      <c r="A86" s="19"/>
      <c r="B86" s="19"/>
      <c r="C86" s="14"/>
      <c r="D86" s="16"/>
    </row>
  </sheetData>
  <mergeCells count="16">
    <mergeCell ref="A52:E52"/>
    <mergeCell ref="B20:B21"/>
    <mergeCell ref="C20:J20"/>
    <mergeCell ref="K20:N20"/>
    <mergeCell ref="B3:B4"/>
    <mergeCell ref="C3:J3"/>
    <mergeCell ref="K3:N3"/>
    <mergeCell ref="A3:A4"/>
    <mergeCell ref="A20:A21"/>
    <mergeCell ref="A38:A39"/>
    <mergeCell ref="A1:N1"/>
    <mergeCell ref="A18:N18"/>
    <mergeCell ref="A36:N36"/>
    <mergeCell ref="B38:B39"/>
    <mergeCell ref="C38:J38"/>
    <mergeCell ref="K38:N38"/>
  </mergeCells>
  <printOptions horizontalCentered="1"/>
  <pageMargins left="0.31496062992125984" right="0.11811023622047245" top="0.94488188976377963" bottom="0.15748031496062992" header="0.31496062992125984" footer="0.31496062992125984"/>
  <pageSetup paperSize="9" scale="90" orientation="landscape" r:id="rId1"/>
  <rowBreaks count="1" manualBreakCount="1">
    <brk id="34" max="13" man="1"/>
  </rowBreaks>
  <ignoredErrors>
    <ignoredError sqref="C33:I33 C16:J16 C51:I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Peserta KB Aktif</vt:lpstr>
      <vt:lpstr>'Peserta KB Aktif'!Print_Area</vt:lpstr>
      <vt:lpstr>'Peserta KB Aktif'!Tabel4217p1</vt:lpstr>
      <vt:lpstr>'Peserta KB Aktif'!Tabel4217p2</vt:lpstr>
      <vt:lpstr>'Peserta KB Aktif'!Tabel4217p3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DATIN</dc:creator>
  <cp:lastModifiedBy>DATIN</cp:lastModifiedBy>
  <cp:lastPrinted>2023-11-19T12:14:27Z</cp:lastPrinted>
  <dcterms:created xsi:type="dcterms:W3CDTF">2023-11-13T15:04:03Z</dcterms:created>
  <dcterms:modified xsi:type="dcterms:W3CDTF">2023-12-11T04:31:40Z</dcterms:modified>
</cp:coreProperties>
</file>