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KP MEI 2025\JUMLAH TENAGA KERJA SEKTOR PARIWISATA  SEKALTIM 2024\"/>
    </mc:Choice>
  </mc:AlternateContent>
  <xr:revisionPtr revIDLastSave="0" documentId="8_{E7EC23F6-545E-4E37-84C6-6E8AE1F1752A}" xr6:coauthVersionLast="47" xr6:coauthVersionMax="47" xr10:uidLastSave="{00000000-0000-0000-0000-000000000000}"/>
  <bookViews>
    <workbookView xWindow="-108" yWindow="-108" windowWidth="23256" windowHeight="12456" xr2:uid="{0E5271B5-C72B-4A74-BB0D-6343E7B20BD3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Z21" i="1" l="1"/>
  <c r="AY21" i="1"/>
  <c r="AT21" i="1"/>
  <c r="AS21" i="1"/>
  <c r="AP21" i="1"/>
  <c r="AO21" i="1"/>
  <c r="AN21" i="1"/>
  <c r="AM21" i="1"/>
  <c r="AL21" i="1"/>
  <c r="AK21" i="1"/>
  <c r="AJ21" i="1"/>
  <c r="AI21" i="1"/>
  <c r="AH21" i="1"/>
  <c r="AG21" i="1"/>
  <c r="T21" i="1"/>
  <c r="S21" i="1"/>
  <c r="R21" i="1"/>
  <c r="Q21" i="1"/>
  <c r="P21" i="1"/>
  <c r="O21" i="1"/>
  <c r="N21" i="1"/>
  <c r="M21" i="1"/>
  <c r="L21" i="1"/>
  <c r="K21" i="1"/>
  <c r="F21" i="1"/>
  <c r="E21" i="1"/>
  <c r="D21" i="1"/>
  <c r="C21" i="1"/>
  <c r="AF20" i="1"/>
  <c r="BB20" i="1" s="1"/>
  <c r="AE20" i="1"/>
  <c r="BA20" i="1" s="1"/>
  <c r="BC20" i="1" s="1"/>
  <c r="J20" i="1"/>
  <c r="I20" i="1"/>
  <c r="AF19" i="1"/>
  <c r="AE19" i="1"/>
  <c r="BA19" i="1" s="1"/>
  <c r="J19" i="1"/>
  <c r="BB19" i="1" s="1"/>
  <c r="I19" i="1"/>
  <c r="AF18" i="1"/>
  <c r="AE18" i="1"/>
  <c r="J18" i="1"/>
  <c r="BB18" i="1" s="1"/>
  <c r="I18" i="1"/>
  <c r="BA18" i="1" s="1"/>
  <c r="BC18" i="1" s="1"/>
  <c r="AF17" i="1"/>
  <c r="AE17" i="1"/>
  <c r="J17" i="1"/>
  <c r="BB17" i="1" s="1"/>
  <c r="I17" i="1"/>
  <c r="BA17" i="1" s="1"/>
  <c r="AF16" i="1"/>
  <c r="AE16" i="1"/>
  <c r="J16" i="1"/>
  <c r="BB16" i="1" s="1"/>
  <c r="I16" i="1"/>
  <c r="BA16" i="1" s="1"/>
  <c r="BC16" i="1" s="1"/>
  <c r="BB15" i="1"/>
  <c r="AF15" i="1"/>
  <c r="AE15" i="1"/>
  <c r="J15" i="1"/>
  <c r="I15" i="1"/>
  <c r="BA15" i="1" s="1"/>
  <c r="BC15" i="1" s="1"/>
  <c r="BB14" i="1"/>
  <c r="BA14" i="1"/>
  <c r="BC14" i="1" s="1"/>
  <c r="AF14" i="1"/>
  <c r="AE14" i="1"/>
  <c r="J14" i="1"/>
  <c r="I14" i="1"/>
  <c r="BA13" i="1"/>
  <c r="AF13" i="1"/>
  <c r="BB13" i="1" s="1"/>
  <c r="AE13" i="1"/>
  <c r="J13" i="1"/>
  <c r="I13" i="1"/>
  <c r="AF12" i="1"/>
  <c r="BB12" i="1" s="1"/>
  <c r="AE12" i="1"/>
  <c r="BA12" i="1" s="1"/>
  <c r="J12" i="1"/>
  <c r="I12" i="1"/>
  <c r="AF11" i="1"/>
  <c r="AF21" i="1" s="1"/>
  <c r="AE11" i="1"/>
  <c r="AE21" i="1" s="1"/>
  <c r="J11" i="1"/>
  <c r="BB11" i="1" s="1"/>
  <c r="I11" i="1"/>
  <c r="BB21" i="1" l="1"/>
  <c r="BC13" i="1"/>
  <c r="BC17" i="1"/>
  <c r="BC12" i="1"/>
  <c r="BC19" i="1"/>
  <c r="J21" i="1"/>
  <c r="BA11" i="1"/>
  <c r="I21" i="1"/>
  <c r="BC11" i="1" l="1"/>
  <c r="BC21" i="1" s="1"/>
  <c r="BA21" i="1"/>
</calcChain>
</file>

<file path=xl/sharedStrings.xml><?xml version="1.0" encoding="utf-8"?>
<sst xmlns="http://schemas.openxmlformats.org/spreadsheetml/2006/main" count="95" uniqueCount="45">
  <si>
    <t>NO</t>
  </si>
  <si>
    <t>KABUPATEN / KOTA</t>
  </si>
  <si>
    <t>JUMLAH</t>
  </si>
  <si>
    <t>USAHA SEKTOR</t>
  </si>
  <si>
    <t>AKOMODASI</t>
  </si>
  <si>
    <t>KULINER</t>
  </si>
  <si>
    <t>DAYA TARIK WISATA</t>
  </si>
  <si>
    <t>HIBURAN MALAM (PUB, BAR, DISKOTIQUE, DLL)</t>
  </si>
  <si>
    <t>REKREASI OR BILYARD DLL</t>
  </si>
  <si>
    <t>TRAVEL</t>
  </si>
  <si>
    <t>TOUR GUIDE</t>
  </si>
  <si>
    <t>ARENA KETANGKASAN</t>
  </si>
  <si>
    <t>KARAOKE</t>
  </si>
  <si>
    <t>BIOSKOP</t>
  </si>
  <si>
    <t>BARBERSHOP</t>
  </si>
  <si>
    <t>KESEHATAN/SALON/ KEBUGARAN/PIJAT</t>
  </si>
  <si>
    <t>BINTANG</t>
  </si>
  <si>
    <t>NON BINTANG</t>
  </si>
  <si>
    <t>AKOMODASI LAINNYA</t>
  </si>
  <si>
    <t>JUMLAH TENAGA KERJA AKOMODASI</t>
  </si>
  <si>
    <t>RESTAURANT</t>
  </si>
  <si>
    <t>RUMAH MAKAN</t>
  </si>
  <si>
    <t>KAFE</t>
  </si>
  <si>
    <t>WARUNG</t>
  </si>
  <si>
    <t>CATERING</t>
  </si>
  <si>
    <t>DEPOT</t>
  </si>
  <si>
    <t>KEDAI</t>
  </si>
  <si>
    <t>BAKERY &amp; PASTRY</t>
  </si>
  <si>
    <t>SNACK CORNER</t>
  </si>
  <si>
    <t>PUSAT OLEH-OLEH</t>
  </si>
  <si>
    <t>JUMLAH TENAGA KERJA KULINER</t>
  </si>
  <si>
    <t xml:space="preserve">PRIA </t>
  </si>
  <si>
    <t>WANITA</t>
  </si>
  <si>
    <t>TOTAL</t>
  </si>
  <si>
    <t>KOTA BALIKPAPAN</t>
  </si>
  <si>
    <t>KOTA SAMARINDA</t>
  </si>
  <si>
    <t>KOTA BONTANG</t>
  </si>
  <si>
    <t>KABUPATEN PASER</t>
  </si>
  <si>
    <t>KABUPATEN PENAJAM PASER UTARA</t>
  </si>
  <si>
    <t>KABUPATEN KUTAI KERTANEGARA</t>
  </si>
  <si>
    <t>KABUPATEN KUTAI TIMUR</t>
  </si>
  <si>
    <t>KABUPATEN KUTAI BARAT</t>
  </si>
  <si>
    <t>KABUPATEN MAHULU</t>
  </si>
  <si>
    <t>KABUPATEN BERAU</t>
  </si>
  <si>
    <t>JUMLAH TENAGA KERJA SEKTOR PARIWISATA  SEKALTIM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</si>
</sst>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CCFF"/>
        <bgColor rgb="FF33CCFF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A9694"/>
      </patternFill>
    </fill>
  </fills>
  <borders count="4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auto="1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0" borderId="5" xfId="0" applyFont="1" applyBorder="1"/>
    <xf numFmtId="0" fontId="1" fillId="2" borderId="6" xfId="0" applyFont="1" applyFill="1" applyBorder="1" applyAlignment="1">
      <alignment horizontal="center"/>
    </xf>
    <xf numFmtId="0" fontId="2" fillId="0" borderId="0" xfId="0" applyFont="1"/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2" fillId="0" borderId="12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4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6" xfId="0" applyFont="1" applyBorder="1"/>
    <xf numFmtId="0" fontId="2" fillId="0" borderId="15" xfId="0" applyFont="1" applyBorder="1"/>
    <xf numFmtId="0" fontId="2" fillId="0" borderId="5" xfId="0" applyFont="1" applyBorder="1" applyAlignment="1">
      <alignment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2" fillId="0" borderId="18" xfId="0" applyFont="1" applyBorder="1"/>
    <xf numFmtId="0" fontId="2" fillId="0" borderId="19" xfId="0" applyFont="1" applyBorder="1"/>
    <xf numFmtId="0" fontId="2" fillId="0" borderId="8" xfId="0" applyFont="1" applyBorder="1"/>
    <xf numFmtId="0" fontId="2" fillId="0" borderId="20" xfId="0" applyFont="1" applyBorder="1" applyAlignment="1">
      <alignment wrapText="1"/>
    </xf>
    <xf numFmtId="0" fontId="2" fillId="0" borderId="20" xfId="0" applyFont="1" applyBorder="1"/>
    <xf numFmtId="0" fontId="3" fillId="3" borderId="1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3" fillId="6" borderId="24" xfId="0" applyFont="1" applyFill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/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164" fontId="7" fillId="0" borderId="0" xfId="0" applyNumberFormat="1" applyFont="1"/>
    <xf numFmtId="164" fontId="7" fillId="0" borderId="27" xfId="0" applyNumberFormat="1" applyFont="1" applyBorder="1"/>
    <xf numFmtId="164" fontId="7" fillId="0" borderId="13" xfId="0" applyNumberFormat="1" applyFont="1" applyBorder="1"/>
    <xf numFmtId="164" fontId="7" fillId="0" borderId="14" xfId="0" applyNumberFormat="1" applyFont="1" applyBorder="1"/>
    <xf numFmtId="164" fontId="7" fillId="0" borderId="15" xfId="0" applyNumberFormat="1" applyFont="1" applyBorder="1"/>
    <xf numFmtId="164" fontId="8" fillId="6" borderId="5" xfId="0" applyNumberFormat="1" applyFont="1" applyFill="1" applyBorder="1"/>
    <xf numFmtId="164" fontId="7" fillId="0" borderId="28" xfId="0" applyNumberFormat="1" applyFont="1" applyBorder="1"/>
    <xf numFmtId="164" fontId="7" fillId="0" borderId="5" xfId="0" applyNumberFormat="1" applyFont="1" applyBorder="1"/>
    <xf numFmtId="164" fontId="7" fillId="0" borderId="6" xfId="0" applyNumberFormat="1" applyFont="1" applyBorder="1"/>
    <xf numFmtId="164" fontId="7" fillId="0" borderId="29" xfId="0" applyNumberFormat="1" applyFont="1" applyBorder="1"/>
    <xf numFmtId="164" fontId="7" fillId="0" borderId="30" xfId="0" applyNumberFormat="1" applyFont="1" applyBorder="1"/>
    <xf numFmtId="164" fontId="7" fillId="0" borderId="31" xfId="0" applyNumberFormat="1" applyFont="1" applyBorder="1"/>
    <xf numFmtId="0" fontId="7" fillId="0" borderId="32" xfId="0" applyFont="1" applyBorder="1" applyAlignment="1">
      <alignment horizontal="center"/>
    </xf>
    <xf numFmtId="0" fontId="7" fillId="0" borderId="32" xfId="0" applyFont="1" applyBorder="1" applyAlignment="1">
      <alignment horizontal="left"/>
    </xf>
    <xf numFmtId="164" fontId="7" fillId="0" borderId="33" xfId="0" applyNumberFormat="1" applyFont="1" applyBorder="1"/>
    <xf numFmtId="164" fontId="7" fillId="0" borderId="34" xfId="0" applyNumberFormat="1" applyFont="1" applyBorder="1"/>
    <xf numFmtId="164" fontId="7" fillId="0" borderId="35" xfId="0" applyNumberFormat="1" applyFont="1" applyBorder="1"/>
    <xf numFmtId="164" fontId="7" fillId="0" borderId="36" xfId="0" applyNumberFormat="1" applyFont="1" applyBorder="1"/>
    <xf numFmtId="164" fontId="7" fillId="0" borderId="37" xfId="0" applyNumberFormat="1" applyFont="1" applyBorder="1"/>
    <xf numFmtId="164" fontId="8" fillId="6" borderId="32" xfId="0" applyNumberFormat="1" applyFont="1" applyFill="1" applyBorder="1"/>
    <xf numFmtId="164" fontId="7" fillId="0" borderId="32" xfId="0" applyNumberFormat="1" applyFont="1" applyBorder="1"/>
    <xf numFmtId="164" fontId="7" fillId="7" borderId="38" xfId="0" applyNumberFormat="1" applyFont="1" applyFill="1" applyBorder="1"/>
    <xf numFmtId="164" fontId="7" fillId="7" borderId="36" xfId="0" applyNumberFormat="1" applyFont="1" applyFill="1" applyBorder="1"/>
    <xf numFmtId="164" fontId="7" fillId="7" borderId="33" xfId="0" applyNumberFormat="1" applyFont="1" applyFill="1" applyBorder="1"/>
    <xf numFmtId="164" fontId="7" fillId="7" borderId="34" xfId="0" applyNumberFormat="1" applyFont="1" applyFill="1" applyBorder="1"/>
    <xf numFmtId="164" fontId="7" fillId="7" borderId="32" xfId="0" applyNumberFormat="1" applyFont="1" applyFill="1" applyBorder="1"/>
    <xf numFmtId="164" fontId="7" fillId="7" borderId="35" xfId="0" applyNumberFormat="1" applyFont="1" applyFill="1" applyBorder="1"/>
    <xf numFmtId="164" fontId="7" fillId="7" borderId="37" xfId="0" applyNumberFormat="1" applyFont="1" applyFill="1" applyBorder="1"/>
    <xf numFmtId="164" fontId="7" fillId="0" borderId="39" xfId="0" applyNumberFormat="1" applyFont="1" applyBorder="1"/>
    <xf numFmtId="164" fontId="7" fillId="0" borderId="38" xfId="0" applyNumberFormat="1" applyFont="1" applyBorder="1"/>
    <xf numFmtId="164" fontId="9" fillId="8" borderId="34" xfId="0" applyNumberFormat="1" applyFont="1" applyFill="1" applyBorder="1"/>
    <xf numFmtId="164" fontId="9" fillId="8" borderId="35" xfId="0" applyNumberFormat="1" applyFont="1" applyFill="1" applyBorder="1"/>
    <xf numFmtId="164" fontId="9" fillId="8" borderId="36" xfId="0" applyNumberFormat="1" applyFont="1" applyFill="1" applyBorder="1"/>
    <xf numFmtId="164" fontId="9" fillId="8" borderId="37" xfId="0" applyNumberFormat="1" applyFont="1" applyFill="1" applyBorder="1"/>
    <xf numFmtId="164" fontId="9" fillId="8" borderId="32" xfId="0" applyNumberFormat="1" applyFont="1" applyFill="1" applyBorder="1"/>
    <xf numFmtId="164" fontId="9" fillId="8" borderId="38" xfId="0" applyNumberFormat="1" applyFont="1" applyFill="1" applyBorder="1"/>
    <xf numFmtId="164" fontId="9" fillId="8" borderId="33" xfId="0" applyNumberFormat="1" applyFont="1" applyFill="1" applyBorder="1"/>
    <xf numFmtId="0" fontId="7" fillId="0" borderId="40" xfId="0" applyFont="1" applyBorder="1" applyAlignment="1">
      <alignment horizontal="center"/>
    </xf>
    <xf numFmtId="164" fontId="7" fillId="0" borderId="41" xfId="0" applyNumberFormat="1" applyFont="1" applyBorder="1"/>
    <xf numFmtId="164" fontId="7" fillId="0" borderId="42" xfId="0" applyNumberFormat="1" applyFont="1" applyBorder="1"/>
    <xf numFmtId="164" fontId="7" fillId="0" borderId="43" xfId="0" applyNumberFormat="1" applyFont="1" applyBorder="1"/>
    <xf numFmtId="164" fontId="7" fillId="0" borderId="44" xfId="0" applyNumberFormat="1" applyFont="1" applyBorder="1"/>
    <xf numFmtId="164" fontId="7" fillId="0" borderId="40" xfId="0" applyNumberFormat="1" applyFont="1" applyBorder="1"/>
    <xf numFmtId="164" fontId="7" fillId="0" borderId="45" xfId="0" applyNumberFormat="1" applyFont="1" applyBorder="1"/>
    <xf numFmtId="164" fontId="7" fillId="0" borderId="46" xfId="0" applyNumberFormat="1" applyFont="1" applyBorder="1"/>
    <xf numFmtId="0" fontId="2" fillId="0" borderId="9" xfId="0" applyFont="1" applyBorder="1"/>
    <xf numFmtId="0" fontId="2" fillId="0" borderId="11" xfId="0" applyFont="1" applyBorder="1"/>
    <xf numFmtId="164" fontId="5" fillId="0" borderId="9" xfId="0" applyNumberFormat="1" applyFont="1" applyBorder="1"/>
    <xf numFmtId="164" fontId="5" fillId="0" borderId="47" xfId="0" applyNumberFormat="1" applyFont="1" applyBorder="1"/>
    <xf numFmtId="164" fontId="5" fillId="0" borderId="23" xfId="0" applyNumberFormat="1" applyFont="1" applyBorder="1"/>
    <xf numFmtId="164" fontId="5" fillId="0" borderId="11" xfId="0" applyNumberFormat="1" applyFont="1" applyBorder="1"/>
    <xf numFmtId="164" fontId="3" fillId="6" borderId="24" xfId="0" applyNumberFormat="1" applyFont="1" applyFill="1" applyBorder="1"/>
    <xf numFmtId="164" fontId="5" fillId="0" borderId="24" xfId="0" applyNumberFormat="1" applyFont="1" applyBorder="1"/>
    <xf numFmtId="164" fontId="5" fillId="0" borderId="10" xfId="0" applyNumberFormat="1" applyFont="1" applyBorder="1"/>
    <xf numFmtId="164" fontId="10" fillId="0" borderId="24" xfId="0" applyNumberFormat="1" applyFont="1" applyBorder="1"/>
    <xf numFmtId="164" fontId="11" fillId="0" borderId="25" xfId="0" applyNumberFormat="1" applyFont="1" applyBorder="1" applyAlignment="1">
      <alignment horizontal="center" vertical="center"/>
    </xf>
    <xf numFmtId="164" fontId="11" fillId="0" borderId="48" xfId="0" applyNumberFormat="1" applyFont="1" applyBorder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3A4AE-9B9F-418C-9487-AE55A7D51770}">
  <dimension ref="A1:BC21"/>
  <sheetViews>
    <sheetView tabSelected="1" workbookViewId="0">
      <selection sqref="A1:P2"/>
    </sheetView>
  </sheetViews>
  <sheetFormatPr defaultRowHeight="14.4" x14ac:dyDescent="0.3"/>
  <cols>
    <col min="2" max="2" width="38.88671875" customWidth="1"/>
  </cols>
  <sheetData>
    <row r="1" spans="1:55" ht="14.4" customHeight="1" x14ac:dyDescent="0.3">
      <c r="A1" s="137" t="s">
        <v>44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</row>
    <row r="2" spans="1:55" ht="14.4" customHeight="1" x14ac:dyDescent="0.3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</row>
    <row r="3" spans="1:55" ht="15" thickBot="1" x14ac:dyDescent="0.35"/>
    <row r="4" spans="1:55" x14ac:dyDescent="0.3">
      <c r="A4" s="1" t="s">
        <v>0</v>
      </c>
      <c r="B4" s="1" t="s">
        <v>1</v>
      </c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4" t="s">
        <v>2</v>
      </c>
      <c r="BB4" s="5"/>
      <c r="BC4" s="6"/>
    </row>
    <row r="5" spans="1:55" x14ac:dyDescent="0.3">
      <c r="A5" s="7"/>
      <c r="B5" s="7"/>
      <c r="C5" s="8" t="s">
        <v>3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10"/>
      <c r="BB5" s="11"/>
      <c r="BC5" s="12"/>
    </row>
    <row r="6" spans="1:55" ht="15" thickBot="1" x14ac:dyDescent="0.35">
      <c r="A6" s="7"/>
      <c r="B6" s="7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0"/>
      <c r="BB6" s="11"/>
      <c r="BC6" s="12"/>
    </row>
    <row r="7" spans="1:55" ht="15" thickBot="1" x14ac:dyDescent="0.35">
      <c r="A7" s="7"/>
      <c r="B7" s="7"/>
      <c r="C7" s="14" t="s">
        <v>4</v>
      </c>
      <c r="D7" s="15"/>
      <c r="E7" s="15"/>
      <c r="F7" s="15"/>
      <c r="G7" s="15"/>
      <c r="H7" s="15"/>
      <c r="I7" s="15"/>
      <c r="J7" s="16"/>
      <c r="K7" s="17" t="s">
        <v>5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8" t="s">
        <v>6</v>
      </c>
      <c r="AH7" s="19"/>
      <c r="AI7" s="20" t="s">
        <v>7</v>
      </c>
      <c r="AJ7" s="19"/>
      <c r="AK7" s="20" t="s">
        <v>8</v>
      </c>
      <c r="AL7" s="21"/>
      <c r="AM7" s="22" t="s">
        <v>9</v>
      </c>
      <c r="AN7" s="21"/>
      <c r="AO7" s="22" t="s">
        <v>10</v>
      </c>
      <c r="AP7" s="3"/>
      <c r="AQ7" s="23" t="s">
        <v>11</v>
      </c>
      <c r="AR7" s="24"/>
      <c r="AS7" s="22" t="s">
        <v>12</v>
      </c>
      <c r="AT7" s="21"/>
      <c r="AU7" s="22" t="s">
        <v>13</v>
      </c>
      <c r="AV7" s="21"/>
      <c r="AW7" s="1" t="s">
        <v>14</v>
      </c>
      <c r="AX7" s="25"/>
      <c r="AY7" s="26" t="s">
        <v>15</v>
      </c>
      <c r="AZ7" s="3"/>
      <c r="BA7" s="10"/>
      <c r="BB7" s="11"/>
      <c r="BC7" s="12"/>
    </row>
    <row r="8" spans="1:55" ht="17.399999999999999" customHeight="1" x14ac:dyDescent="0.3">
      <c r="A8" s="7"/>
      <c r="B8" s="7"/>
      <c r="C8" s="27" t="s">
        <v>16</v>
      </c>
      <c r="D8" s="28"/>
      <c r="E8" s="27" t="s">
        <v>17</v>
      </c>
      <c r="F8" s="28"/>
      <c r="G8" s="29" t="s">
        <v>18</v>
      </c>
      <c r="H8" s="30"/>
      <c r="I8" s="31" t="s">
        <v>19</v>
      </c>
      <c r="J8" s="32"/>
      <c r="K8" s="33" t="s">
        <v>20</v>
      </c>
      <c r="L8" s="33"/>
      <c r="M8" s="33" t="s">
        <v>21</v>
      </c>
      <c r="N8" s="33"/>
      <c r="O8" s="33" t="s">
        <v>22</v>
      </c>
      <c r="P8" s="33"/>
      <c r="Q8" s="33" t="s">
        <v>23</v>
      </c>
      <c r="R8" s="33"/>
      <c r="S8" s="33" t="s">
        <v>24</v>
      </c>
      <c r="T8" s="33"/>
      <c r="U8" s="34" t="s">
        <v>25</v>
      </c>
      <c r="V8" s="35"/>
      <c r="W8" s="34" t="s">
        <v>26</v>
      </c>
      <c r="X8" s="35"/>
      <c r="Y8" s="36" t="s">
        <v>27</v>
      </c>
      <c r="Z8" s="37"/>
      <c r="AA8" s="34" t="s">
        <v>28</v>
      </c>
      <c r="AB8" s="35"/>
      <c r="AC8" s="36" t="s">
        <v>29</v>
      </c>
      <c r="AD8" s="37"/>
      <c r="AE8" s="38" t="s">
        <v>30</v>
      </c>
      <c r="AF8" s="38"/>
      <c r="AG8" s="39"/>
      <c r="AH8" s="40"/>
      <c r="AI8" s="41"/>
      <c r="AJ8" s="40"/>
      <c r="AK8" s="42"/>
      <c r="AL8" s="43"/>
      <c r="AM8" s="42"/>
      <c r="AN8" s="43"/>
      <c r="AO8" s="42"/>
      <c r="AP8" s="9"/>
      <c r="AQ8" s="44"/>
      <c r="AR8" s="44"/>
      <c r="AS8" s="42"/>
      <c r="AT8" s="43"/>
      <c r="AU8" s="42"/>
      <c r="AV8" s="43"/>
      <c r="AW8" s="7"/>
      <c r="AX8" s="7"/>
      <c r="AY8" s="9"/>
      <c r="AZ8" s="9"/>
      <c r="BA8" s="10"/>
      <c r="BB8" s="11"/>
      <c r="BC8" s="12"/>
    </row>
    <row r="9" spans="1:55" ht="21.6" customHeight="1" thickBot="1" x14ac:dyDescent="0.35">
      <c r="A9" s="7"/>
      <c r="B9" s="7"/>
      <c r="C9" s="45"/>
      <c r="D9" s="46"/>
      <c r="E9" s="45"/>
      <c r="F9" s="46"/>
      <c r="G9" s="47"/>
      <c r="H9" s="48"/>
      <c r="I9" s="49"/>
      <c r="J9" s="50"/>
      <c r="K9" s="51"/>
      <c r="L9" s="51"/>
      <c r="M9" s="51"/>
      <c r="N9" s="51"/>
      <c r="O9" s="51"/>
      <c r="P9" s="51"/>
      <c r="Q9" s="51"/>
      <c r="R9" s="51"/>
      <c r="S9" s="51"/>
      <c r="T9" s="51"/>
      <c r="U9" s="52"/>
      <c r="V9" s="53"/>
      <c r="W9" s="52"/>
      <c r="X9" s="53"/>
      <c r="Y9" s="54"/>
      <c r="Z9" s="55"/>
      <c r="AA9" s="52"/>
      <c r="AB9" s="53"/>
      <c r="AC9" s="54"/>
      <c r="AD9" s="55"/>
      <c r="AE9" s="56"/>
      <c r="AF9" s="56"/>
      <c r="AG9" s="57"/>
      <c r="AH9" s="58"/>
      <c r="AI9" s="59"/>
      <c r="AJ9" s="58"/>
      <c r="AK9" s="60"/>
      <c r="AL9" s="61"/>
      <c r="AM9" s="60"/>
      <c r="AN9" s="61"/>
      <c r="AO9" s="60"/>
      <c r="AP9" s="62"/>
      <c r="AQ9" s="63"/>
      <c r="AR9" s="63"/>
      <c r="AS9" s="60"/>
      <c r="AT9" s="61"/>
      <c r="AU9" s="60"/>
      <c r="AV9" s="61"/>
      <c r="AW9" s="64"/>
      <c r="AX9" s="64"/>
      <c r="AY9" s="62"/>
      <c r="AZ9" s="62"/>
      <c r="BA9" s="65"/>
      <c r="BB9" s="66"/>
      <c r="BC9" s="67"/>
    </row>
    <row r="10" spans="1:55" ht="20.399999999999999" customHeight="1" thickBot="1" x14ac:dyDescent="0.35">
      <c r="A10" s="64"/>
      <c r="B10" s="64"/>
      <c r="C10" s="68" t="s">
        <v>31</v>
      </c>
      <c r="D10" s="69" t="s">
        <v>32</v>
      </c>
      <c r="E10" s="70" t="s">
        <v>31</v>
      </c>
      <c r="F10" s="71" t="s">
        <v>32</v>
      </c>
      <c r="G10" s="70" t="s">
        <v>31</v>
      </c>
      <c r="H10" s="71" t="s">
        <v>32</v>
      </c>
      <c r="I10" s="72" t="s">
        <v>31</v>
      </c>
      <c r="J10" s="72" t="s">
        <v>32</v>
      </c>
      <c r="K10" s="73" t="s">
        <v>31</v>
      </c>
      <c r="L10" s="73" t="s">
        <v>32</v>
      </c>
      <c r="M10" s="73" t="s">
        <v>31</v>
      </c>
      <c r="N10" s="73" t="s">
        <v>32</v>
      </c>
      <c r="O10" s="73" t="s">
        <v>31</v>
      </c>
      <c r="P10" s="73" t="s">
        <v>32</v>
      </c>
      <c r="Q10" s="73" t="s">
        <v>31</v>
      </c>
      <c r="R10" s="73" t="s">
        <v>32</v>
      </c>
      <c r="S10" s="73" t="s">
        <v>31</v>
      </c>
      <c r="T10" s="73" t="s">
        <v>32</v>
      </c>
      <c r="U10" s="73" t="s">
        <v>31</v>
      </c>
      <c r="V10" s="73" t="s">
        <v>32</v>
      </c>
      <c r="W10" s="73" t="s">
        <v>31</v>
      </c>
      <c r="X10" s="73" t="s">
        <v>32</v>
      </c>
      <c r="Y10" s="73" t="s">
        <v>31</v>
      </c>
      <c r="Z10" s="73" t="s">
        <v>32</v>
      </c>
      <c r="AA10" s="73" t="s">
        <v>31</v>
      </c>
      <c r="AB10" s="73" t="s">
        <v>32</v>
      </c>
      <c r="AC10" s="73" t="s">
        <v>31</v>
      </c>
      <c r="AD10" s="73" t="s">
        <v>32</v>
      </c>
      <c r="AE10" s="73" t="s">
        <v>31</v>
      </c>
      <c r="AF10" s="73" t="s">
        <v>32</v>
      </c>
      <c r="AG10" s="68" t="s">
        <v>31</v>
      </c>
      <c r="AH10" s="71" t="s">
        <v>32</v>
      </c>
      <c r="AI10" s="70" t="s">
        <v>31</v>
      </c>
      <c r="AJ10" s="71" t="s">
        <v>32</v>
      </c>
      <c r="AK10" s="70" t="s">
        <v>31</v>
      </c>
      <c r="AL10" s="71" t="s">
        <v>32</v>
      </c>
      <c r="AM10" s="70" t="s">
        <v>31</v>
      </c>
      <c r="AN10" s="71" t="s">
        <v>32</v>
      </c>
      <c r="AO10" s="70" t="s">
        <v>31</v>
      </c>
      <c r="AP10" s="69" t="s">
        <v>32</v>
      </c>
      <c r="AQ10" s="73" t="s">
        <v>31</v>
      </c>
      <c r="AR10" s="73" t="s">
        <v>32</v>
      </c>
      <c r="AS10" s="70" t="s">
        <v>31</v>
      </c>
      <c r="AT10" s="69" t="s">
        <v>32</v>
      </c>
      <c r="AU10" s="70" t="s">
        <v>31</v>
      </c>
      <c r="AV10" s="69" t="s">
        <v>32</v>
      </c>
      <c r="AW10" s="73" t="s">
        <v>31</v>
      </c>
      <c r="AX10" s="73" t="s">
        <v>32</v>
      </c>
      <c r="AY10" s="73" t="s">
        <v>31</v>
      </c>
      <c r="AZ10" s="73" t="s">
        <v>32</v>
      </c>
      <c r="BA10" s="73" t="s">
        <v>31</v>
      </c>
      <c r="BB10" s="74" t="s">
        <v>32</v>
      </c>
      <c r="BC10" s="75" t="s">
        <v>33</v>
      </c>
    </row>
    <row r="11" spans="1:55" x14ac:dyDescent="0.3">
      <c r="A11" s="76">
        <v>1</v>
      </c>
      <c r="B11" s="77" t="s">
        <v>34</v>
      </c>
      <c r="C11" s="78">
        <v>2828</v>
      </c>
      <c r="D11" s="79">
        <v>1409</v>
      </c>
      <c r="E11" s="80">
        <v>302</v>
      </c>
      <c r="F11" s="81">
        <v>143</v>
      </c>
      <c r="G11" s="82">
        <v>149</v>
      </c>
      <c r="H11" s="82">
        <v>152</v>
      </c>
      <c r="I11" s="83">
        <f>C11+E11+G11</f>
        <v>3279</v>
      </c>
      <c r="J11" s="83">
        <f>D11+F11+H11</f>
        <v>1704</v>
      </c>
      <c r="K11" s="84">
        <v>2626</v>
      </c>
      <c r="L11" s="84">
        <v>3176</v>
      </c>
      <c r="M11" s="85">
        <v>367</v>
      </c>
      <c r="N11" s="85">
        <v>381</v>
      </c>
      <c r="O11" s="85">
        <v>439</v>
      </c>
      <c r="P11" s="85">
        <v>624</v>
      </c>
      <c r="Q11" s="85">
        <v>527</v>
      </c>
      <c r="R11" s="85">
        <v>946</v>
      </c>
      <c r="S11" s="85">
        <v>111</v>
      </c>
      <c r="T11" s="85">
        <v>49</v>
      </c>
      <c r="U11" s="85">
        <v>93</v>
      </c>
      <c r="V11" s="85">
        <v>152</v>
      </c>
      <c r="W11" s="85">
        <v>36</v>
      </c>
      <c r="X11" s="85">
        <v>35</v>
      </c>
      <c r="Y11" s="85">
        <v>112</v>
      </c>
      <c r="Z11" s="85">
        <v>183</v>
      </c>
      <c r="AA11" s="85">
        <v>14</v>
      </c>
      <c r="AB11" s="85">
        <v>20</v>
      </c>
      <c r="AC11" s="85">
        <v>6</v>
      </c>
      <c r="AD11" s="85">
        <v>21</v>
      </c>
      <c r="AE11" s="85">
        <f>K11+M11+O11+Q11+S11+U11+W11+Y11+AA11+AC11</f>
        <v>4331</v>
      </c>
      <c r="AF11" s="85">
        <f>L11+N11+P11+R11+T11+V11+X11+Z11+AB11+AD11</f>
        <v>5587</v>
      </c>
      <c r="AG11" s="78">
        <v>338</v>
      </c>
      <c r="AH11" s="81">
        <v>171</v>
      </c>
      <c r="AI11" s="86">
        <v>35</v>
      </c>
      <c r="AJ11" s="81">
        <v>24</v>
      </c>
      <c r="AK11" s="87">
        <v>0</v>
      </c>
      <c r="AL11" s="88">
        <v>0</v>
      </c>
      <c r="AM11" s="78">
        <v>202</v>
      </c>
      <c r="AN11" s="81">
        <v>251</v>
      </c>
      <c r="AO11" s="86">
        <v>46</v>
      </c>
      <c r="AP11" s="79">
        <v>13</v>
      </c>
      <c r="AQ11" s="85">
        <v>125</v>
      </c>
      <c r="AR11" s="85">
        <v>118</v>
      </c>
      <c r="AS11" s="80">
        <v>118</v>
      </c>
      <c r="AT11" s="82">
        <v>247</v>
      </c>
      <c r="AU11" s="82">
        <v>49</v>
      </c>
      <c r="AV11" s="82">
        <v>71</v>
      </c>
      <c r="AW11" s="85">
        <v>55</v>
      </c>
      <c r="AX11" s="85">
        <v>3</v>
      </c>
      <c r="AY11" s="85">
        <v>41</v>
      </c>
      <c r="AZ11" s="85">
        <v>341</v>
      </c>
      <c r="BA11" s="85">
        <f>I11+AE11+AG11+AI11+AK11+AM11+AO11+AQ11+AS11+AU11+AW11+AY11</f>
        <v>8619</v>
      </c>
      <c r="BB11" s="85">
        <f>J11+AF11+AH11+AJ11+AL11+AN11+AP11+AR11+AT11+AV11+AX11+AZ11</f>
        <v>8530</v>
      </c>
      <c r="BC11" s="89">
        <f>SUM(BA11:BB11)</f>
        <v>17149</v>
      </c>
    </row>
    <row r="12" spans="1:55" x14ac:dyDescent="0.3">
      <c r="A12" s="90">
        <v>2</v>
      </c>
      <c r="B12" s="91" t="s">
        <v>35</v>
      </c>
      <c r="C12" s="92">
        <v>1576</v>
      </c>
      <c r="D12" s="93">
        <v>141</v>
      </c>
      <c r="E12" s="94">
        <v>285</v>
      </c>
      <c r="F12" s="95">
        <v>118</v>
      </c>
      <c r="G12" s="96"/>
      <c r="H12" s="96"/>
      <c r="I12" s="97">
        <f t="shared" ref="I12:J20" si="0">C12+E12+G12</f>
        <v>1861</v>
      </c>
      <c r="J12" s="97">
        <f t="shared" si="0"/>
        <v>259</v>
      </c>
      <c r="K12" s="98">
        <v>1342</v>
      </c>
      <c r="L12" s="98">
        <v>714</v>
      </c>
      <c r="M12" s="98">
        <v>293</v>
      </c>
      <c r="N12" s="98">
        <v>189</v>
      </c>
      <c r="O12" s="98">
        <v>335</v>
      </c>
      <c r="P12" s="98">
        <v>415</v>
      </c>
      <c r="Q12" s="98">
        <v>219</v>
      </c>
      <c r="R12" s="98">
        <v>283</v>
      </c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>
        <f t="shared" ref="AE12:AF20" si="1">K12+M12+O12+Q12+S12+U12+W12+Y12+AA12+AC12</f>
        <v>2189</v>
      </c>
      <c r="AF12" s="98">
        <f t="shared" si="1"/>
        <v>1601</v>
      </c>
      <c r="AG12" s="99">
        <v>0</v>
      </c>
      <c r="AH12" s="100">
        <v>0</v>
      </c>
      <c r="AI12" s="101">
        <v>0</v>
      </c>
      <c r="AJ12" s="100">
        <v>0</v>
      </c>
      <c r="AK12" s="101">
        <v>0</v>
      </c>
      <c r="AL12" s="100">
        <v>0</v>
      </c>
      <c r="AM12" s="99">
        <v>0</v>
      </c>
      <c r="AN12" s="100">
        <v>0</v>
      </c>
      <c r="AO12" s="101">
        <v>0</v>
      </c>
      <c r="AP12" s="102">
        <v>0</v>
      </c>
      <c r="AQ12" s="103">
        <v>0</v>
      </c>
      <c r="AR12" s="103">
        <v>0</v>
      </c>
      <c r="AS12" s="104">
        <v>0</v>
      </c>
      <c r="AT12" s="105">
        <v>0</v>
      </c>
      <c r="AU12" s="105">
        <v>0</v>
      </c>
      <c r="AV12" s="105">
        <v>0</v>
      </c>
      <c r="AW12" s="103">
        <v>0</v>
      </c>
      <c r="AX12" s="103">
        <v>0</v>
      </c>
      <c r="AY12" s="103">
        <v>0</v>
      </c>
      <c r="AZ12" s="103">
        <v>0</v>
      </c>
      <c r="BA12" s="98">
        <f t="shared" ref="BA12:BB20" si="2">I12+AE12+AG12+AI12+AK12+AM12+AO12+AQ12+AS12+AU12+AW12+AY12</f>
        <v>4050</v>
      </c>
      <c r="BB12" s="98">
        <f t="shared" si="2"/>
        <v>1860</v>
      </c>
      <c r="BC12" s="106">
        <f t="shared" ref="BC12:BC20" si="3">SUM(BA12:BB12)</f>
        <v>5910</v>
      </c>
    </row>
    <row r="13" spans="1:55" x14ac:dyDescent="0.3">
      <c r="A13" s="90">
        <v>3</v>
      </c>
      <c r="B13" s="91" t="s">
        <v>36</v>
      </c>
      <c r="C13" s="92">
        <v>117</v>
      </c>
      <c r="D13" s="93">
        <v>55</v>
      </c>
      <c r="E13" s="94">
        <v>89</v>
      </c>
      <c r="F13" s="95">
        <v>71</v>
      </c>
      <c r="G13" s="96"/>
      <c r="H13" s="96"/>
      <c r="I13" s="97">
        <f t="shared" si="0"/>
        <v>206</v>
      </c>
      <c r="J13" s="97">
        <f t="shared" si="0"/>
        <v>126</v>
      </c>
      <c r="K13" s="98">
        <v>12</v>
      </c>
      <c r="L13" s="98">
        <v>19</v>
      </c>
      <c r="M13" s="98">
        <v>96</v>
      </c>
      <c r="N13" s="98">
        <v>82</v>
      </c>
      <c r="O13" s="98"/>
      <c r="P13" s="98"/>
      <c r="Q13" s="98">
        <v>203</v>
      </c>
      <c r="R13" s="98">
        <v>82</v>
      </c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>
        <f t="shared" si="1"/>
        <v>311</v>
      </c>
      <c r="AF13" s="98">
        <f t="shared" si="1"/>
        <v>183</v>
      </c>
      <c r="AG13" s="99">
        <v>71</v>
      </c>
      <c r="AH13" s="100">
        <v>44</v>
      </c>
      <c r="AI13" s="101">
        <v>24</v>
      </c>
      <c r="AJ13" s="100">
        <v>3</v>
      </c>
      <c r="AK13" s="101">
        <v>12</v>
      </c>
      <c r="AL13" s="100">
        <v>7</v>
      </c>
      <c r="AM13" s="99">
        <v>30</v>
      </c>
      <c r="AN13" s="100">
        <v>4</v>
      </c>
      <c r="AO13" s="101">
        <v>42</v>
      </c>
      <c r="AP13" s="102">
        <v>12</v>
      </c>
      <c r="AQ13" s="103">
        <v>0</v>
      </c>
      <c r="AR13" s="103">
        <v>0</v>
      </c>
      <c r="AS13" s="104">
        <v>27</v>
      </c>
      <c r="AT13" s="105">
        <v>3</v>
      </c>
      <c r="AU13" s="105">
        <v>0</v>
      </c>
      <c r="AV13" s="105">
        <v>0</v>
      </c>
      <c r="AW13" s="103">
        <v>0</v>
      </c>
      <c r="AX13" s="103">
        <v>0</v>
      </c>
      <c r="AY13" s="103">
        <v>11</v>
      </c>
      <c r="AZ13" s="103">
        <v>4</v>
      </c>
      <c r="BA13" s="98">
        <f t="shared" si="2"/>
        <v>734</v>
      </c>
      <c r="BB13" s="98">
        <f t="shared" si="2"/>
        <v>386</v>
      </c>
      <c r="BC13" s="106">
        <f t="shared" si="3"/>
        <v>1120</v>
      </c>
    </row>
    <row r="14" spans="1:55" x14ac:dyDescent="0.3">
      <c r="A14" s="90">
        <v>4</v>
      </c>
      <c r="B14" s="91" t="s">
        <v>37</v>
      </c>
      <c r="C14" s="92"/>
      <c r="D14" s="93"/>
      <c r="E14" s="92">
        <v>49</v>
      </c>
      <c r="F14" s="95">
        <v>95</v>
      </c>
      <c r="G14" s="96"/>
      <c r="H14" s="96"/>
      <c r="I14" s="97">
        <f t="shared" si="0"/>
        <v>49</v>
      </c>
      <c r="J14" s="97">
        <f t="shared" si="0"/>
        <v>95</v>
      </c>
      <c r="K14" s="98">
        <v>39</v>
      </c>
      <c r="L14" s="98">
        <v>45</v>
      </c>
      <c r="M14" s="98">
        <v>32</v>
      </c>
      <c r="N14" s="98">
        <v>27</v>
      </c>
      <c r="O14" s="98"/>
      <c r="P14" s="98"/>
      <c r="Q14" s="98">
        <v>57</v>
      </c>
      <c r="R14" s="98">
        <v>49</v>
      </c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>
        <f t="shared" si="1"/>
        <v>128</v>
      </c>
      <c r="AF14" s="98">
        <f t="shared" si="1"/>
        <v>121</v>
      </c>
      <c r="AG14" s="107">
        <v>0</v>
      </c>
      <c r="AH14" s="95">
        <v>0</v>
      </c>
      <c r="AI14" s="92">
        <v>0</v>
      </c>
      <c r="AJ14" s="95">
        <v>0</v>
      </c>
      <c r="AK14" s="92">
        <v>0</v>
      </c>
      <c r="AL14" s="95">
        <v>0</v>
      </c>
      <c r="AM14" s="107">
        <v>0</v>
      </c>
      <c r="AN14" s="95">
        <v>0</v>
      </c>
      <c r="AO14" s="92">
        <v>0</v>
      </c>
      <c r="AP14" s="93">
        <v>0</v>
      </c>
      <c r="AQ14" s="103">
        <v>0</v>
      </c>
      <c r="AR14" s="103">
        <v>0</v>
      </c>
      <c r="AS14" s="94">
        <v>0</v>
      </c>
      <c r="AT14" s="96">
        <v>0</v>
      </c>
      <c r="AU14" s="105">
        <v>0</v>
      </c>
      <c r="AV14" s="105">
        <v>0</v>
      </c>
      <c r="AW14" s="103">
        <v>0</v>
      </c>
      <c r="AX14" s="103">
        <v>0</v>
      </c>
      <c r="AY14" s="98">
        <v>0</v>
      </c>
      <c r="AZ14" s="98">
        <v>0</v>
      </c>
      <c r="BA14" s="98">
        <f t="shared" si="2"/>
        <v>177</v>
      </c>
      <c r="BB14" s="98">
        <f t="shared" si="2"/>
        <v>216</v>
      </c>
      <c r="BC14" s="106">
        <f t="shared" si="3"/>
        <v>393</v>
      </c>
    </row>
    <row r="15" spans="1:55" x14ac:dyDescent="0.3">
      <c r="A15" s="90">
        <v>5</v>
      </c>
      <c r="B15" s="91" t="s">
        <v>38</v>
      </c>
      <c r="C15" s="92"/>
      <c r="D15" s="93"/>
      <c r="E15" s="92">
        <v>82</v>
      </c>
      <c r="F15" s="95">
        <v>62</v>
      </c>
      <c r="G15" s="96"/>
      <c r="H15" s="96"/>
      <c r="I15" s="97">
        <f t="shared" si="0"/>
        <v>82</v>
      </c>
      <c r="J15" s="97">
        <f t="shared" si="0"/>
        <v>62</v>
      </c>
      <c r="K15" s="98">
        <v>0</v>
      </c>
      <c r="L15" s="98">
        <v>0</v>
      </c>
      <c r="M15" s="98">
        <v>28</v>
      </c>
      <c r="N15" s="98">
        <v>23</v>
      </c>
      <c r="O15" s="98"/>
      <c r="P15" s="98"/>
      <c r="Q15" s="98">
        <v>49</v>
      </c>
      <c r="R15" s="98">
        <v>54</v>
      </c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>
        <f t="shared" si="1"/>
        <v>77</v>
      </c>
      <c r="AF15" s="98">
        <f t="shared" si="1"/>
        <v>77</v>
      </c>
      <c r="AG15" s="107">
        <v>0</v>
      </c>
      <c r="AH15" s="95">
        <v>0</v>
      </c>
      <c r="AI15" s="92">
        <v>0</v>
      </c>
      <c r="AJ15" s="95">
        <v>0</v>
      </c>
      <c r="AK15" s="92">
        <v>0</v>
      </c>
      <c r="AL15" s="95">
        <v>0</v>
      </c>
      <c r="AM15" s="107">
        <v>0</v>
      </c>
      <c r="AN15" s="95">
        <v>0</v>
      </c>
      <c r="AO15" s="92">
        <v>15</v>
      </c>
      <c r="AP15" s="93">
        <v>5</v>
      </c>
      <c r="AQ15" s="103">
        <v>0</v>
      </c>
      <c r="AR15" s="103">
        <v>0</v>
      </c>
      <c r="AS15" s="94">
        <v>0</v>
      </c>
      <c r="AT15" s="96">
        <v>0</v>
      </c>
      <c r="AU15" s="105">
        <v>0</v>
      </c>
      <c r="AV15" s="105">
        <v>0</v>
      </c>
      <c r="AW15" s="103">
        <v>0</v>
      </c>
      <c r="AX15" s="103">
        <v>0</v>
      </c>
      <c r="AY15" s="98">
        <v>0</v>
      </c>
      <c r="AZ15" s="98">
        <v>0</v>
      </c>
      <c r="BA15" s="98">
        <f t="shared" si="2"/>
        <v>174</v>
      </c>
      <c r="BB15" s="98">
        <f t="shared" si="2"/>
        <v>144</v>
      </c>
      <c r="BC15" s="106">
        <f t="shared" si="3"/>
        <v>318</v>
      </c>
    </row>
    <row r="16" spans="1:55" x14ac:dyDescent="0.3">
      <c r="A16" s="90">
        <v>6</v>
      </c>
      <c r="B16" s="91" t="s">
        <v>39</v>
      </c>
      <c r="C16" s="108">
        <v>225</v>
      </c>
      <c r="D16" s="108">
        <v>179</v>
      </c>
      <c r="E16" s="109">
        <v>260</v>
      </c>
      <c r="F16" s="110">
        <v>97</v>
      </c>
      <c r="G16" s="111"/>
      <c r="H16" s="111"/>
      <c r="I16" s="97">
        <f t="shared" si="0"/>
        <v>485</v>
      </c>
      <c r="J16" s="97">
        <f t="shared" si="0"/>
        <v>276</v>
      </c>
      <c r="K16" s="112">
        <v>488</v>
      </c>
      <c r="L16" s="112">
        <v>692</v>
      </c>
      <c r="M16" s="112">
        <v>249</v>
      </c>
      <c r="N16" s="112">
        <v>143</v>
      </c>
      <c r="O16" s="112"/>
      <c r="P16" s="112"/>
      <c r="Q16" s="112">
        <v>75</v>
      </c>
      <c r="R16" s="112">
        <v>83</v>
      </c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98">
        <f t="shared" si="1"/>
        <v>812</v>
      </c>
      <c r="AF16" s="98">
        <f t="shared" si="1"/>
        <v>918</v>
      </c>
      <c r="AG16" s="113">
        <v>518</v>
      </c>
      <c r="AH16" s="108">
        <v>157</v>
      </c>
      <c r="AI16" s="92">
        <v>0</v>
      </c>
      <c r="AJ16" s="95">
        <v>0</v>
      </c>
      <c r="AK16" s="113">
        <v>4</v>
      </c>
      <c r="AL16" s="108">
        <v>17</v>
      </c>
      <c r="AM16" s="114">
        <v>24</v>
      </c>
      <c r="AN16" s="110">
        <v>47</v>
      </c>
      <c r="AO16" s="113">
        <v>15</v>
      </c>
      <c r="AP16" s="108">
        <v>5</v>
      </c>
      <c r="AQ16" s="103">
        <v>0</v>
      </c>
      <c r="AR16" s="103">
        <v>0</v>
      </c>
      <c r="AS16" s="109">
        <v>46</v>
      </c>
      <c r="AT16" s="111">
        <v>27</v>
      </c>
      <c r="AU16" s="105">
        <v>0</v>
      </c>
      <c r="AV16" s="105">
        <v>0</v>
      </c>
      <c r="AW16" s="103">
        <v>0</v>
      </c>
      <c r="AX16" s="103">
        <v>0</v>
      </c>
      <c r="AY16" s="112">
        <v>1</v>
      </c>
      <c r="AZ16" s="112">
        <v>78</v>
      </c>
      <c r="BA16" s="98">
        <f>I16+AE16+AG16+AI16+AK16+AM16+AO16+AQ16+AS16+AU16+AW16+AY16</f>
        <v>1905</v>
      </c>
      <c r="BB16" s="98">
        <f t="shared" si="2"/>
        <v>1525</v>
      </c>
      <c r="BC16" s="106">
        <f t="shared" si="3"/>
        <v>3430</v>
      </c>
    </row>
    <row r="17" spans="1:55" x14ac:dyDescent="0.3">
      <c r="A17" s="90">
        <v>7</v>
      </c>
      <c r="B17" s="91" t="s">
        <v>40</v>
      </c>
      <c r="C17" s="92">
        <v>175</v>
      </c>
      <c r="D17" s="93">
        <v>32</v>
      </c>
      <c r="E17" s="94">
        <v>137</v>
      </c>
      <c r="F17" s="95">
        <v>59</v>
      </c>
      <c r="G17" s="96"/>
      <c r="H17" s="96"/>
      <c r="I17" s="97">
        <f t="shared" si="0"/>
        <v>312</v>
      </c>
      <c r="J17" s="97">
        <f t="shared" si="0"/>
        <v>91</v>
      </c>
      <c r="K17" s="98">
        <v>0</v>
      </c>
      <c r="L17" s="98">
        <v>0</v>
      </c>
      <c r="M17" s="98">
        <v>195</v>
      </c>
      <c r="N17" s="98">
        <v>171</v>
      </c>
      <c r="O17" s="98"/>
      <c r="P17" s="98"/>
      <c r="Q17" s="98">
        <v>77</v>
      </c>
      <c r="R17" s="98">
        <v>98</v>
      </c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>
        <f t="shared" si="1"/>
        <v>272</v>
      </c>
      <c r="AF17" s="98">
        <f t="shared" si="1"/>
        <v>269</v>
      </c>
      <c r="AG17" s="107">
        <v>0</v>
      </c>
      <c r="AH17" s="95">
        <v>0</v>
      </c>
      <c r="AI17" s="92">
        <v>0</v>
      </c>
      <c r="AJ17" s="95">
        <v>0</v>
      </c>
      <c r="AK17" s="92">
        <v>0</v>
      </c>
      <c r="AL17" s="95">
        <v>0</v>
      </c>
      <c r="AM17" s="107">
        <v>0</v>
      </c>
      <c r="AN17" s="95">
        <v>0</v>
      </c>
      <c r="AO17" s="92">
        <v>0</v>
      </c>
      <c r="AP17" s="93">
        <v>0</v>
      </c>
      <c r="AQ17" s="103">
        <v>0</v>
      </c>
      <c r="AR17" s="103">
        <v>0</v>
      </c>
      <c r="AS17" s="94">
        <v>0</v>
      </c>
      <c r="AT17" s="96">
        <v>0</v>
      </c>
      <c r="AU17" s="105">
        <v>0</v>
      </c>
      <c r="AV17" s="105">
        <v>0</v>
      </c>
      <c r="AW17" s="103">
        <v>0</v>
      </c>
      <c r="AX17" s="103">
        <v>0</v>
      </c>
      <c r="AY17" s="98">
        <v>0</v>
      </c>
      <c r="AZ17" s="98">
        <v>0</v>
      </c>
      <c r="BA17" s="98">
        <f t="shared" si="2"/>
        <v>584</v>
      </c>
      <c r="BB17" s="98">
        <f t="shared" si="2"/>
        <v>360</v>
      </c>
      <c r="BC17" s="106">
        <f t="shared" si="3"/>
        <v>944</v>
      </c>
    </row>
    <row r="18" spans="1:55" x14ac:dyDescent="0.3">
      <c r="A18" s="90">
        <v>8</v>
      </c>
      <c r="B18" s="91" t="s">
        <v>41</v>
      </c>
      <c r="C18" s="92"/>
      <c r="D18" s="93"/>
      <c r="E18" s="92">
        <v>129</v>
      </c>
      <c r="F18" s="95">
        <v>85</v>
      </c>
      <c r="G18" s="96"/>
      <c r="H18" s="96"/>
      <c r="I18" s="97">
        <f t="shared" si="0"/>
        <v>129</v>
      </c>
      <c r="J18" s="97">
        <f t="shared" si="0"/>
        <v>85</v>
      </c>
      <c r="K18" s="98">
        <v>326</v>
      </c>
      <c r="L18" s="98">
        <v>437</v>
      </c>
      <c r="M18" s="98">
        <v>53</v>
      </c>
      <c r="N18" s="98">
        <v>45</v>
      </c>
      <c r="O18" s="98"/>
      <c r="P18" s="98"/>
      <c r="Q18" s="98">
        <v>58</v>
      </c>
      <c r="R18" s="98">
        <v>47</v>
      </c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>
        <f t="shared" si="1"/>
        <v>437</v>
      </c>
      <c r="AF18" s="98">
        <f t="shared" si="1"/>
        <v>529</v>
      </c>
      <c r="AG18" s="107">
        <v>13</v>
      </c>
      <c r="AH18" s="95">
        <v>25</v>
      </c>
      <c r="AI18" s="92">
        <v>0</v>
      </c>
      <c r="AJ18" s="95">
        <v>0</v>
      </c>
      <c r="AK18" s="92">
        <v>0</v>
      </c>
      <c r="AL18" s="95">
        <v>0</v>
      </c>
      <c r="AM18" s="107">
        <v>0</v>
      </c>
      <c r="AN18" s="95">
        <v>0</v>
      </c>
      <c r="AO18" s="92">
        <v>0</v>
      </c>
      <c r="AP18" s="93">
        <v>0</v>
      </c>
      <c r="AQ18" s="103">
        <v>0</v>
      </c>
      <c r="AR18" s="103">
        <v>0</v>
      </c>
      <c r="AS18" s="94">
        <v>0</v>
      </c>
      <c r="AT18" s="96">
        <v>0</v>
      </c>
      <c r="AU18" s="105">
        <v>0</v>
      </c>
      <c r="AV18" s="105">
        <v>0</v>
      </c>
      <c r="AW18" s="103">
        <v>0</v>
      </c>
      <c r="AX18" s="103">
        <v>0</v>
      </c>
      <c r="AY18" s="98">
        <v>0</v>
      </c>
      <c r="AZ18" s="98">
        <v>0</v>
      </c>
      <c r="BA18" s="98">
        <f t="shared" si="2"/>
        <v>579</v>
      </c>
      <c r="BB18" s="98">
        <f t="shared" si="2"/>
        <v>639</v>
      </c>
      <c r="BC18" s="106">
        <f t="shared" si="3"/>
        <v>1218</v>
      </c>
    </row>
    <row r="19" spans="1:55" x14ac:dyDescent="0.3">
      <c r="A19" s="90">
        <v>9</v>
      </c>
      <c r="B19" s="91" t="s">
        <v>42</v>
      </c>
      <c r="C19" s="92">
        <v>0</v>
      </c>
      <c r="D19" s="93">
        <v>0</v>
      </c>
      <c r="E19" s="94">
        <v>12</v>
      </c>
      <c r="F19" s="95">
        <v>9</v>
      </c>
      <c r="G19" s="96"/>
      <c r="H19" s="96"/>
      <c r="I19" s="97">
        <f t="shared" si="0"/>
        <v>12</v>
      </c>
      <c r="J19" s="97">
        <f t="shared" si="0"/>
        <v>9</v>
      </c>
      <c r="K19" s="98">
        <v>30</v>
      </c>
      <c r="L19" s="98">
        <v>20</v>
      </c>
      <c r="M19" s="98">
        <v>7</v>
      </c>
      <c r="N19" s="98">
        <v>11</v>
      </c>
      <c r="O19" s="98"/>
      <c r="P19" s="98"/>
      <c r="Q19" s="98">
        <v>5</v>
      </c>
      <c r="R19" s="98">
        <v>12</v>
      </c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>
        <f t="shared" si="1"/>
        <v>42</v>
      </c>
      <c r="AF19" s="98">
        <f t="shared" si="1"/>
        <v>43</v>
      </c>
      <c r="AG19" s="107">
        <v>0</v>
      </c>
      <c r="AH19" s="95">
        <v>0</v>
      </c>
      <c r="AI19" s="92">
        <v>0</v>
      </c>
      <c r="AJ19" s="95">
        <v>0</v>
      </c>
      <c r="AK19" s="92">
        <v>0</v>
      </c>
      <c r="AL19" s="95">
        <v>0</v>
      </c>
      <c r="AM19" s="107">
        <v>0</v>
      </c>
      <c r="AN19" s="95">
        <v>0</v>
      </c>
      <c r="AO19" s="92">
        <v>0</v>
      </c>
      <c r="AP19" s="93">
        <v>0</v>
      </c>
      <c r="AQ19" s="103">
        <v>0</v>
      </c>
      <c r="AR19" s="103">
        <v>0</v>
      </c>
      <c r="AS19" s="94">
        <v>0</v>
      </c>
      <c r="AT19" s="96">
        <v>0</v>
      </c>
      <c r="AU19" s="105">
        <v>0</v>
      </c>
      <c r="AV19" s="105">
        <v>0</v>
      </c>
      <c r="AW19" s="103">
        <v>0</v>
      </c>
      <c r="AX19" s="103">
        <v>0</v>
      </c>
      <c r="AY19" s="98">
        <v>0</v>
      </c>
      <c r="AZ19" s="98">
        <v>0</v>
      </c>
      <c r="BA19" s="98">
        <f t="shared" si="2"/>
        <v>54</v>
      </c>
      <c r="BB19" s="98">
        <f t="shared" si="2"/>
        <v>52</v>
      </c>
      <c r="BC19" s="106">
        <f t="shared" si="3"/>
        <v>106</v>
      </c>
    </row>
    <row r="20" spans="1:55" ht="15" thickBot="1" x14ac:dyDescent="0.35">
      <c r="A20" s="115">
        <v>10</v>
      </c>
      <c r="B20" s="77" t="s">
        <v>43</v>
      </c>
      <c r="C20" s="116">
        <v>679</v>
      </c>
      <c r="D20" s="117">
        <v>536</v>
      </c>
      <c r="E20" s="118">
        <v>1215</v>
      </c>
      <c r="F20" s="119">
        <v>235</v>
      </c>
      <c r="G20" s="82"/>
      <c r="H20" s="82"/>
      <c r="I20" s="83">
        <f t="shared" si="0"/>
        <v>1894</v>
      </c>
      <c r="J20" s="83">
        <f t="shared" si="0"/>
        <v>771</v>
      </c>
      <c r="K20" s="120">
        <v>347</v>
      </c>
      <c r="L20" s="120">
        <v>350</v>
      </c>
      <c r="M20" s="120">
        <v>244</v>
      </c>
      <c r="N20" s="120">
        <v>157</v>
      </c>
      <c r="O20" s="120"/>
      <c r="P20" s="120"/>
      <c r="Q20" s="120">
        <v>46</v>
      </c>
      <c r="R20" s="120">
        <v>58</v>
      </c>
      <c r="S20" s="120"/>
      <c r="T20" s="120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>
        <f t="shared" si="1"/>
        <v>637</v>
      </c>
      <c r="AF20" s="85">
        <f t="shared" si="1"/>
        <v>565</v>
      </c>
      <c r="AG20" s="121">
        <v>90</v>
      </c>
      <c r="AH20" s="119">
        <v>21</v>
      </c>
      <c r="AI20" s="116">
        <v>13</v>
      </c>
      <c r="AJ20" s="119">
        <v>37</v>
      </c>
      <c r="AK20" s="116">
        <v>48</v>
      </c>
      <c r="AL20" s="119">
        <v>36</v>
      </c>
      <c r="AM20" s="121">
        <v>109</v>
      </c>
      <c r="AN20" s="119">
        <v>104</v>
      </c>
      <c r="AO20" s="116">
        <v>50</v>
      </c>
      <c r="AP20" s="117">
        <v>57</v>
      </c>
      <c r="AQ20" s="103">
        <v>0</v>
      </c>
      <c r="AR20" s="103">
        <v>0</v>
      </c>
      <c r="AS20" s="118">
        <v>68</v>
      </c>
      <c r="AT20" s="122">
        <v>135</v>
      </c>
      <c r="AU20" s="105">
        <v>0</v>
      </c>
      <c r="AV20" s="105">
        <v>0</v>
      </c>
      <c r="AW20" s="103">
        <v>0</v>
      </c>
      <c r="AX20" s="103">
        <v>0</v>
      </c>
      <c r="AY20" s="120">
        <v>4</v>
      </c>
      <c r="AZ20" s="120">
        <v>40</v>
      </c>
      <c r="BA20" s="85">
        <f t="shared" si="2"/>
        <v>2913</v>
      </c>
      <c r="BB20" s="85">
        <f t="shared" si="2"/>
        <v>1766</v>
      </c>
      <c r="BC20" s="89">
        <f t="shared" si="3"/>
        <v>4679</v>
      </c>
    </row>
    <row r="21" spans="1:55" ht="16.2" thickBot="1" x14ac:dyDescent="0.35">
      <c r="A21" s="123"/>
      <c r="B21" s="124"/>
      <c r="C21" s="125">
        <f>SUM(C11:C20)</f>
        <v>5600</v>
      </c>
      <c r="D21" s="125">
        <f t="shared" ref="D21:BB21" si="4">SUM(D11:D20)</f>
        <v>2352</v>
      </c>
      <c r="E21" s="126">
        <f>SUM(E11:E20)</f>
        <v>2560</v>
      </c>
      <c r="F21" s="127">
        <f>SUM(F11:F20)</f>
        <v>974</v>
      </c>
      <c r="G21" s="128"/>
      <c r="H21" s="128"/>
      <c r="I21" s="129">
        <f>SUM(I11:I20)</f>
        <v>8309</v>
      </c>
      <c r="J21" s="129">
        <f>SUM(J11:J20)</f>
        <v>3478</v>
      </c>
      <c r="K21" s="130">
        <f t="shared" si="4"/>
        <v>5210</v>
      </c>
      <c r="L21" s="130">
        <f t="shared" si="4"/>
        <v>5453</v>
      </c>
      <c r="M21" s="130">
        <f>SUM(M11:M20)</f>
        <v>1564</v>
      </c>
      <c r="N21" s="130">
        <f>SUM(N11:N20)</f>
        <v>1229</v>
      </c>
      <c r="O21" s="130">
        <f>SUM(O12:O20)</f>
        <v>335</v>
      </c>
      <c r="P21" s="130">
        <f t="shared" ref="P21:T21" si="5">SUM(P12:P20)</f>
        <v>415</v>
      </c>
      <c r="Q21" s="130">
        <f t="shared" si="5"/>
        <v>789</v>
      </c>
      <c r="R21" s="130">
        <f t="shared" si="5"/>
        <v>766</v>
      </c>
      <c r="S21" s="130">
        <f t="shared" si="5"/>
        <v>0</v>
      </c>
      <c r="T21" s="130">
        <f t="shared" si="5"/>
        <v>0</v>
      </c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>
        <f>SUM(AE11:AE20)</f>
        <v>9236</v>
      </c>
      <c r="AF21" s="130">
        <f>SUM(AF11:AF20)</f>
        <v>9893</v>
      </c>
      <c r="AG21" s="131">
        <f t="shared" si="4"/>
        <v>1030</v>
      </c>
      <c r="AH21" s="125">
        <f t="shared" si="4"/>
        <v>418</v>
      </c>
      <c r="AI21" s="125">
        <f t="shared" si="4"/>
        <v>72</v>
      </c>
      <c r="AJ21" s="125">
        <f t="shared" si="4"/>
        <v>64</v>
      </c>
      <c r="AK21" s="125">
        <f t="shared" si="4"/>
        <v>64</v>
      </c>
      <c r="AL21" s="125">
        <f t="shared" si="4"/>
        <v>60</v>
      </c>
      <c r="AM21" s="125">
        <f t="shared" si="4"/>
        <v>365</v>
      </c>
      <c r="AN21" s="125">
        <f t="shared" si="4"/>
        <v>406</v>
      </c>
      <c r="AO21" s="125">
        <f t="shared" si="4"/>
        <v>168</v>
      </c>
      <c r="AP21" s="125">
        <f t="shared" si="4"/>
        <v>92</v>
      </c>
      <c r="AQ21" s="130"/>
      <c r="AR21" s="130"/>
      <c r="AS21" s="125">
        <f t="shared" si="4"/>
        <v>259</v>
      </c>
      <c r="AT21" s="125">
        <f t="shared" si="4"/>
        <v>412</v>
      </c>
      <c r="AU21" s="125"/>
      <c r="AV21" s="125"/>
      <c r="AW21" s="130"/>
      <c r="AX21" s="130"/>
      <c r="AY21" s="130">
        <f t="shared" si="4"/>
        <v>57</v>
      </c>
      <c r="AZ21" s="130">
        <f t="shared" si="4"/>
        <v>463</v>
      </c>
      <c r="BA21" s="132">
        <f>SUM(BA11:BA20)</f>
        <v>19789</v>
      </c>
      <c r="BB21" s="133">
        <f t="shared" si="4"/>
        <v>15478</v>
      </c>
      <c r="BC21" s="134">
        <f>SUM(BC11:BC20)</f>
        <v>35267</v>
      </c>
    </row>
  </sheetData>
  <mergeCells count="34">
    <mergeCell ref="A21:B21"/>
    <mergeCell ref="A1:P2"/>
    <mergeCell ref="U8:V9"/>
    <mergeCell ref="W8:X9"/>
    <mergeCell ref="Y8:Z9"/>
    <mergeCell ref="AA8:AB9"/>
    <mergeCell ref="AC8:AD9"/>
    <mergeCell ref="AE8:AF9"/>
    <mergeCell ref="AY7:AZ9"/>
    <mergeCell ref="C8:D9"/>
    <mergeCell ref="E8:F9"/>
    <mergeCell ref="G8:H9"/>
    <mergeCell ref="I8:J9"/>
    <mergeCell ref="K8:L9"/>
    <mergeCell ref="M8:N9"/>
    <mergeCell ref="O8:P9"/>
    <mergeCell ref="Q8:R9"/>
    <mergeCell ref="S8:T9"/>
    <mergeCell ref="AK7:AL9"/>
    <mergeCell ref="AM7:AN9"/>
    <mergeCell ref="AO7:AP9"/>
    <mergeCell ref="AQ7:AR9"/>
    <mergeCell ref="AS7:AT9"/>
    <mergeCell ref="AU7:AV9"/>
    <mergeCell ref="A4:A10"/>
    <mergeCell ref="B4:B10"/>
    <mergeCell ref="C4:AZ4"/>
    <mergeCell ref="BA4:BC9"/>
    <mergeCell ref="C5:AZ5"/>
    <mergeCell ref="C7:J7"/>
    <mergeCell ref="K7:AF7"/>
    <mergeCell ref="AG7:AH9"/>
    <mergeCell ref="AI7:AJ9"/>
    <mergeCell ref="AW7:AX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zaenal arifin</dc:creator>
  <cp:lastModifiedBy>zaenal arifin</cp:lastModifiedBy>
  <dcterms:created xsi:type="dcterms:W3CDTF">2025-05-13T15:31:35Z</dcterms:created>
  <dcterms:modified xsi:type="dcterms:W3CDTF">2025-05-13T15:38:47Z</dcterms:modified>
</cp:coreProperties>
</file>