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G:\CSO\D\Decky\New folder\"/>
    </mc:Choice>
  </mc:AlternateContent>
  <xr:revisionPtr revIDLastSave="0" documentId="13_ncr:1_{1D198C15-0148-4F27-AA95-E77FC1D33903}" xr6:coauthVersionLast="47" xr6:coauthVersionMax="47" xr10:uidLastSave="{00000000-0000-0000-0000-000000000000}"/>
  <bookViews>
    <workbookView xWindow="-120" yWindow="-120" windowWidth="19440" windowHeight="15000" activeTab="2" xr2:uid="{00000000-000D-0000-FFFF-FFFF00000000}"/>
  </bookViews>
  <sheets>
    <sheet name="E-PTSP" sheetId="1" r:id="rId1"/>
    <sheet name="OSS" sheetId="2" r:id="rId2"/>
    <sheet name="Sheet1" sheetId="4" r:id="rId3"/>
    <sheet name="Grafik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5" i="2" l="1"/>
  <c r="T4" i="2"/>
  <c r="T5" i="2"/>
  <c r="T6" i="2"/>
  <c r="T7" i="2"/>
  <c r="T8" i="2"/>
  <c r="T9" i="2"/>
  <c r="T10" i="2"/>
  <c r="T11" i="2"/>
  <c r="T12" i="2"/>
  <c r="T13" i="2"/>
  <c r="S15" i="2"/>
  <c r="T3" i="2"/>
  <c r="N15" i="2"/>
  <c r="M15" i="2"/>
  <c r="L15" i="2"/>
  <c r="K15" i="2"/>
  <c r="J15" i="2"/>
  <c r="I15" i="2"/>
  <c r="H15" i="2"/>
  <c r="G15" i="2"/>
  <c r="F15" i="2"/>
  <c r="E15" i="2"/>
  <c r="D15" i="2"/>
  <c r="C15" i="2"/>
  <c r="O14" i="2"/>
  <c r="O13" i="2"/>
  <c r="O12" i="2"/>
  <c r="O11" i="2"/>
  <c r="O10" i="2"/>
  <c r="O9" i="2"/>
  <c r="O8" i="2"/>
  <c r="O7" i="2"/>
  <c r="O6" i="2"/>
  <c r="O5" i="2"/>
  <c r="O4" i="2"/>
  <c r="O3" i="2"/>
  <c r="O15" i="2" s="1"/>
  <c r="N13" i="1" l="1"/>
  <c r="M13" i="1"/>
  <c r="L13" i="1"/>
  <c r="K13" i="1"/>
  <c r="J13" i="1"/>
  <c r="I13" i="1"/>
  <c r="H13" i="1"/>
  <c r="G13" i="1"/>
  <c r="F13" i="1"/>
  <c r="E13" i="1"/>
  <c r="D13" i="1"/>
  <c r="C13" i="1"/>
  <c r="O13" i="1" s="1"/>
  <c r="O12" i="1"/>
  <c r="O11" i="1"/>
  <c r="O10" i="1"/>
  <c r="O9" i="1"/>
  <c r="O8" i="1"/>
  <c r="O7" i="1"/>
  <c r="O6" i="1"/>
  <c r="O5" i="1"/>
  <c r="O4" i="1"/>
  <c r="O3" i="1"/>
  <c r="B58" i="3" l="1"/>
  <c r="C50" i="3" s="1"/>
  <c r="C57" i="3" l="1"/>
  <c r="C53" i="3"/>
  <c r="C49" i="3"/>
  <c r="C56" i="3"/>
  <c r="C52" i="3"/>
  <c r="C48" i="3"/>
  <c r="C55" i="3"/>
  <c r="C51" i="3"/>
  <c r="C47" i="3"/>
  <c r="C46" i="3"/>
  <c r="C54" i="3"/>
  <c r="C58" i="3" l="1"/>
</calcChain>
</file>

<file path=xl/sharedStrings.xml><?xml version="1.0" encoding="utf-8"?>
<sst xmlns="http://schemas.openxmlformats.org/spreadsheetml/2006/main" count="171" uniqueCount="72">
  <si>
    <t>No</t>
  </si>
  <si>
    <t>Sektor Usaha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</si>
  <si>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</si>
  <si>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</si>
  <si>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</si>
  <si>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</si>
  <si>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</si>
  <si>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</si>
  <si>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</si>
  <si>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</si>
  <si>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</si>
  <si>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</si>
  <si>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</si>
  <si>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</si>
  <si>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</si>
  <si>
    <t>Kehutanan</t>
  </si>
  <si>
    <t>Perhubungan</t>
  </si>
  <si>
    <t>Kelautan dan Perikanan</t>
  </si>
  <si>
    <t>Lingkungan Hidup</t>
  </si>
  <si>
    <t>Pendidikan dan Kebudayaan</t>
  </si>
  <si>
    <t>Energi dan Sumber Daya Mineral</t>
  </si>
  <si>
    <t>Kesehatan</t>
  </si>
  <si>
    <t>Sosial</t>
  </si>
  <si>
    <t>Jumlah</t>
  </si>
  <si>
    <t>Pariwisata</t>
  </si>
  <si>
    <t>Perindustrian</t>
  </si>
  <si>
    <t>Pertanian</t>
  </si>
  <si>
    <t>Komunikasi dan Informatika</t>
  </si>
  <si>
    <t>Perdagangan</t>
  </si>
  <si>
    <t>Total / Bulan</t>
  </si>
  <si>
    <t>Catatan: dibuat dalam bentuk persentase</t>
  </si>
  <si>
    <t>Lainnya (Pariwisata, Kesehatan, dll.): &lt;2% masing-masing</t>
  </si>
  <si>
    <t>Persentase (%)</t>
  </si>
  <si>
    <t>76.8%</t>
  </si>
  <si>
    <t>Kelautan &amp; Perikanan</t>
  </si>
  <si>
    <t>12.8%</t>
  </si>
  <si>
    <t>7.5%</t>
  </si>
  <si>
    <t>Energi &amp; SDA</t>
  </si>
  <si>
    <t>0.7%</t>
  </si>
  <si>
    <t>0.1%</t>
  </si>
  <si>
    <t>1.1%</t>
  </si>
  <si>
    <t>0.6%</t>
  </si>
  <si>
    <t>0.0%</t>
  </si>
  <si>
    <t>Pekerjaan Umum dan Perumahan</t>
  </si>
  <si>
    <t>Persentase Kontribusi Bulanan (Total per Bulan)</t>
  </si>
  <si>
    <t>Persentase Kontribusi Sektor Usaha (Total Keseluruhan)</t>
  </si>
  <si>
    <t>Jan</t>
  </si>
  <si>
    <t>Feb</t>
  </si>
  <si>
    <t>Mar</t>
  </si>
  <si>
    <t>Apr</t>
  </si>
  <si>
    <t>Jun</t>
  </si>
  <si>
    <t>Jul</t>
  </si>
  <si>
    <t>Agu</t>
  </si>
  <si>
    <t>Sep</t>
  </si>
  <si>
    <t>Okt</t>
  </si>
  <si>
    <t>Nov</t>
  </si>
  <si>
    <t>Des</t>
  </si>
  <si>
    <t>Pendidikan dan 
Kebudayaan</t>
  </si>
  <si>
    <t>Komunikasi 
dan Informatika</t>
  </si>
  <si>
    <t>Pekerjaan Umum 
dan Perumahan</t>
  </si>
  <si>
    <t>Rekapitulasi E-PTSP 2025</t>
  </si>
  <si>
    <t>Pekerjaan Umum, Penataan Ruang dan Perumahan Rakyat</t>
  </si>
  <si>
    <t>Pencabutan Perizinan dan Non Perizinan</t>
  </si>
  <si>
    <t>Perubahan Perizinan dan Non Perizinan</t>
  </si>
  <si>
    <t>Rekapitulasi Perizinan Berusaha OSS RBA Tahun 2025</t>
  </si>
  <si>
    <t>Komunikasi dan Digital</t>
  </si>
  <si>
    <t>Pekerjaan Umum dan Penataan Ruang</t>
  </si>
  <si>
    <t>Lingkungan Hidup: 76.8% (683/8,764)</t>
  </si>
  <si>
    <t>Kelautan &amp; Perikanan: 12.8% (956/8,764)</t>
  </si>
  <si>
    <t>Perindustrian: 7.5% (463/8,764)</t>
  </si>
  <si>
    <t>Perhubungan: 0.7% (70/8,764)</t>
  </si>
  <si>
    <t>Lainnya (Pariwisata, Kesehatan, dll.)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</si>
</sst>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10" fontId="0" fillId="0" borderId="0" xfId="1" applyNumberFormat="1" applyFont="1"/>
    <xf numFmtId="10" fontId="0" fillId="0" borderId="0" xfId="0" applyNumberFormat="1"/>
    <xf numFmtId="0" fontId="2" fillId="0" borderId="0" xfId="0" applyFont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0" fillId="3" borderId="0" xfId="0" applyFill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9" fontId="0" fillId="0" borderId="0" xfId="1" applyFont="1"/>
    <xf numFmtId="9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800" b="1">
                <a:solidFill>
                  <a:sysClr val="windowText" lastClr="000000"/>
                </a:solidFill>
              </a:rPr>
              <a:t>Rekapitulasi E-PTSP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'E-PTSP'!$B$16:$B$25</c:f>
              <c:strCache>
                <c:ptCount val="10"/>
                <c:pt idx="0">
                  <c:v>Lingkungan Hidup</c:v>
                </c:pt>
                <c:pt idx="1">
                  <c:v>Kehutanan</c:v>
                </c:pt>
                <c:pt idx="2">
                  <c:v>Pendidikan dan 
Kebudayaan</c:v>
                </c:pt>
                <c:pt idx="3">
                  <c:v>Energi dan Sumber Daya Mineral</c:v>
                </c:pt>
                <c:pt idx="4">
                  <c:v>Kesehatan</c:v>
                </c:pt>
                <c:pt idx="5">
                  <c:v>Perhubungan</c:v>
                </c:pt>
                <c:pt idx="6">
                  <c:v>Sosial</c:v>
                </c:pt>
                <c:pt idx="7">
                  <c:v>Pekerjaan Umum, Penataan Ruang dan Perumahan Rakyat</c:v>
                </c:pt>
                <c:pt idx="8">
                  <c:v>Pencabutan Perizinan dan Non Perizinan</c:v>
                </c:pt>
                <c:pt idx="9">
                  <c:v>Perubahan Perizinan dan Non Perizinan</c:v>
                </c:pt>
              </c:strCache>
            </c:strRef>
          </c:cat>
          <c:val>
            <c:numRef>
              <c:f>'E-PTSP'!$C$16:$C$25</c:f>
              <c:numCache>
                <c:formatCode>General</c:formatCode>
                <c:ptCount val="10"/>
                <c:pt idx="0">
                  <c:v>13</c:v>
                </c:pt>
                <c:pt idx="1">
                  <c:v>13</c:v>
                </c:pt>
                <c:pt idx="2">
                  <c:v>4</c:v>
                </c:pt>
                <c:pt idx="3">
                  <c:v>52</c:v>
                </c:pt>
                <c:pt idx="4">
                  <c:v>1</c:v>
                </c:pt>
                <c:pt idx="5">
                  <c:v>26</c:v>
                </c:pt>
                <c:pt idx="6">
                  <c:v>5</c:v>
                </c:pt>
                <c:pt idx="7">
                  <c:v>30</c:v>
                </c:pt>
                <c:pt idx="8">
                  <c:v>2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22-4407-BF84-25465B31E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581824"/>
        <c:axId val="188352192"/>
      </c:barChart>
      <c:catAx>
        <c:axId val="189581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352192"/>
        <c:crosses val="autoZero"/>
        <c:auto val="1"/>
        <c:lblAlgn val="ctr"/>
        <c:lblOffset val="100"/>
        <c:noMultiLvlLbl val="0"/>
      </c:catAx>
      <c:valAx>
        <c:axId val="18835219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9581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800" b="1" i="0" baseline="0">
                <a:effectLst/>
              </a:rPr>
              <a:t>Rekapitulasi E-PTSP 2025</a:t>
            </a:r>
            <a:endParaRPr lang="en-ID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D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0D-4E8A-A25E-DBF38A6816C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0D-4E8A-A25E-DBF38A6816C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00D-4E8A-A25E-DBF38A6816C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00D-4E8A-A25E-DBF38A6816C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00D-4E8A-A25E-DBF38A6816C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00D-4E8A-A25E-DBF38A6816C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00D-4E8A-A25E-DBF38A6816C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00D-4E8A-A25E-DBF38A6816C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00D-4E8A-A25E-DBF38A6816C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700D-4E8A-A25E-DBF38A6816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'E-PTSP'!$B$16:$B$25</c:f>
              <c:strCache>
                <c:ptCount val="10"/>
                <c:pt idx="0">
                  <c:v>Lingkungan Hidup</c:v>
                </c:pt>
                <c:pt idx="1">
                  <c:v>Kehutanan</c:v>
                </c:pt>
                <c:pt idx="2">
                  <c:v>Pendidikan dan 
Kebudayaan</c:v>
                </c:pt>
                <c:pt idx="3">
                  <c:v>Energi dan Sumber Daya Mineral</c:v>
                </c:pt>
                <c:pt idx="4">
                  <c:v>Kesehatan</c:v>
                </c:pt>
                <c:pt idx="5">
                  <c:v>Perhubungan</c:v>
                </c:pt>
                <c:pt idx="6">
                  <c:v>Sosial</c:v>
                </c:pt>
                <c:pt idx="7">
                  <c:v>Pekerjaan Umum, Penataan Ruang dan Perumahan Rakyat</c:v>
                </c:pt>
                <c:pt idx="8">
                  <c:v>Pencabutan Perizinan dan Non Perizinan</c:v>
                </c:pt>
                <c:pt idx="9">
                  <c:v>Perubahan Perizinan dan Non Perizinan</c:v>
                </c:pt>
              </c:strCache>
            </c:strRef>
          </c:cat>
          <c:val>
            <c:numRef>
              <c:f>'E-PTSP'!$C$16:$C$25</c:f>
              <c:numCache>
                <c:formatCode>General</c:formatCode>
                <c:ptCount val="10"/>
                <c:pt idx="0">
                  <c:v>13</c:v>
                </c:pt>
                <c:pt idx="1">
                  <c:v>13</c:v>
                </c:pt>
                <c:pt idx="2">
                  <c:v>4</c:v>
                </c:pt>
                <c:pt idx="3">
                  <c:v>52</c:v>
                </c:pt>
                <c:pt idx="4">
                  <c:v>1</c:v>
                </c:pt>
                <c:pt idx="5">
                  <c:v>26</c:v>
                </c:pt>
                <c:pt idx="6">
                  <c:v>5</c:v>
                </c:pt>
                <c:pt idx="7">
                  <c:v>30</c:v>
                </c:pt>
                <c:pt idx="8">
                  <c:v>2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52-4BD5-A3BA-75051A2FD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569689265378523E-2"/>
          <c:y val="0.68237339339197245"/>
          <c:w val="0.9546406413432168"/>
          <c:h val="0.30296971351159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Rekapitulasi Perizinan Berusaha </a:t>
            </a:r>
          </a:p>
          <a:p>
            <a:pPr>
              <a:defRPr/>
            </a:pPr>
            <a:r>
              <a:rPr lang="en-US"/>
              <a:t>OSS RBA Tahun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Sheet1!$C$4</c:f>
              <c:strCache>
                <c:ptCount val="1"/>
              </c:strCache>
            </c:strRef>
          </c:tx>
          <c:explosion val="1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BC73-470F-BA50-CA41DF5C6C3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C73-470F-BA50-CA41DF5C6C33}"/>
              </c:ext>
            </c:extLst>
          </c:dPt>
          <c:dLbls>
            <c:dLbl>
              <c:idx val="3"/>
              <c:layout>
                <c:manualLayout>
                  <c:x val="1.0314526151959272E-3"/>
                  <c:y val="8.610723333617649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73-470F-BA50-CA41DF5C6C33}"/>
                </c:ext>
              </c:extLst>
            </c:dLbl>
            <c:dLbl>
              <c:idx val="4"/>
              <c:layout>
                <c:manualLayout>
                  <c:x val="2.8511881301572631E-2"/>
                  <c:y val="0.1479547365954953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73-470F-BA50-CA41DF5C6C33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Sheet1!$B$5:$B$9</c:f>
              <c:strCache>
                <c:ptCount val="5"/>
                <c:pt idx="0">
                  <c:v>Lingkungan Hidup</c:v>
                </c:pt>
                <c:pt idx="1">
                  <c:v>Kelautan &amp; Perikanan</c:v>
                </c:pt>
                <c:pt idx="2">
                  <c:v>Perindustrian</c:v>
                </c:pt>
                <c:pt idx="3">
                  <c:v>Perhubungan</c:v>
                </c:pt>
                <c:pt idx="4">
                  <c:v>Lainnya (Pariwisata, Kesehatan, dll.)</c:v>
                </c:pt>
              </c:strCache>
            </c:strRef>
          </c:cat>
          <c:val>
            <c:numRef>
              <c:f>Sheet1!$C$5:$C$9</c:f>
              <c:numCache>
                <c:formatCode>0.00%</c:formatCode>
                <c:ptCount val="5"/>
                <c:pt idx="0">
                  <c:v>0.76800000000000002</c:v>
                </c:pt>
                <c:pt idx="1">
                  <c:v>0.128</c:v>
                </c:pt>
                <c:pt idx="2">
                  <c:v>7.4999999999999997E-2</c:v>
                </c:pt>
                <c:pt idx="3">
                  <c:v>7.0000000000000001E-3</c:v>
                </c:pt>
                <c:pt idx="4">
                  <c:v>2.1999999999999999E-2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73-470F-BA50-CA41DF5C6C3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Persentase Kontribusi Sektor Usaha </a:t>
            </a:r>
            <a:endParaRPr lang="en-ID">
              <a:effectLst/>
            </a:endParaRPr>
          </a:p>
          <a:p>
            <a:pPr>
              <a:defRPr/>
            </a:pPr>
            <a:r>
              <a:rPr lang="en-US" sz="1800" b="1" i="0" baseline="0">
                <a:effectLst/>
              </a:rPr>
              <a:t>(Total Keseluruhan)</a:t>
            </a:r>
            <a:endParaRPr lang="en-ID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Grafik!$A$22:$A$33</c:f>
              <c:strCache>
                <c:ptCount val="12"/>
                <c:pt idx="0">
                  <c:v>Lingkungan Hidup</c:v>
                </c:pt>
                <c:pt idx="1">
                  <c:v>Kelautan &amp; Perikanan</c:v>
                </c:pt>
                <c:pt idx="2">
                  <c:v>Perindustrian</c:v>
                </c:pt>
                <c:pt idx="3">
                  <c:v>Perhubungan</c:v>
                </c:pt>
                <c:pt idx="4">
                  <c:v>Energi &amp; SDA</c:v>
                </c:pt>
                <c:pt idx="5">
                  <c:v>Pertanian</c:v>
                </c:pt>
                <c:pt idx="6">
                  <c:v>Pariwisata</c:v>
                </c:pt>
                <c:pt idx="7">
                  <c:v>Kesehatan</c:v>
                </c:pt>
                <c:pt idx="8">
                  <c:v>Kehutanan</c:v>
                </c:pt>
                <c:pt idx="9">
                  <c:v>Komunikasi 
dan Informatika</c:v>
                </c:pt>
                <c:pt idx="10">
                  <c:v>Pekerjaan Umum 
dan Perumahan</c:v>
                </c:pt>
                <c:pt idx="11">
                  <c:v>Perdagangan</c:v>
                </c:pt>
              </c:strCache>
            </c:strRef>
          </c:cat>
          <c:val>
            <c:numRef>
              <c:f>Grafik!$B$22:$B$33</c:f>
              <c:numCache>
                <c:formatCode>General</c:formatCode>
                <c:ptCount val="12"/>
                <c:pt idx="0">
                  <c:v>6734</c:v>
                </c:pt>
                <c:pt idx="1">
                  <c:v>1124</c:v>
                </c:pt>
                <c:pt idx="2">
                  <c:v>660</c:v>
                </c:pt>
                <c:pt idx="3">
                  <c:v>100</c:v>
                </c:pt>
                <c:pt idx="4">
                  <c:v>59</c:v>
                </c:pt>
                <c:pt idx="5">
                  <c:v>53</c:v>
                </c:pt>
                <c:pt idx="6">
                  <c:v>11</c:v>
                </c:pt>
                <c:pt idx="7">
                  <c:v>10</c:v>
                </c:pt>
                <c:pt idx="8">
                  <c:v>6</c:v>
                </c:pt>
                <c:pt idx="9">
                  <c:v>6</c:v>
                </c:pt>
                <c:pt idx="10">
                  <c:v>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8A-4213-8439-197B62D3A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-14"/>
        <c:axId val="210328064"/>
        <c:axId val="179955392"/>
      </c:barChart>
      <c:catAx>
        <c:axId val="21032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955392"/>
        <c:crosses val="autoZero"/>
        <c:auto val="1"/>
        <c:lblAlgn val="ctr"/>
        <c:lblOffset val="100"/>
        <c:noMultiLvlLbl val="0"/>
      </c:catAx>
      <c:valAx>
        <c:axId val="17995539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28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910-4AEF-85AB-E0CC58C6431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910-4AEF-85AB-E0CC58C6431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910-4AEF-85AB-E0CC58C6431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910-4AEF-85AB-E0CC58C6431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910-4AEF-85AB-E0CC58C6431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910-4AEF-85AB-E0CC58C6431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910-4AEF-85AB-E0CC58C6431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910-4AEF-85AB-E0CC58C6431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910-4AEF-85AB-E0CC58C6431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910-4AEF-85AB-E0CC58C6431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1910-4AEF-85AB-E0CC58C6431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1910-4AEF-85AB-E0CC58C643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Grafik!$A$22:$A$33</c:f>
              <c:strCache>
                <c:ptCount val="12"/>
                <c:pt idx="0">
                  <c:v>Lingkungan Hidup</c:v>
                </c:pt>
                <c:pt idx="1">
                  <c:v>Kelautan &amp; Perikanan</c:v>
                </c:pt>
                <c:pt idx="2">
                  <c:v>Perindustrian</c:v>
                </c:pt>
                <c:pt idx="3">
                  <c:v>Perhubungan</c:v>
                </c:pt>
                <c:pt idx="4">
                  <c:v>Energi &amp; SDA</c:v>
                </c:pt>
                <c:pt idx="5">
                  <c:v>Pertanian</c:v>
                </c:pt>
                <c:pt idx="6">
                  <c:v>Pariwisata</c:v>
                </c:pt>
                <c:pt idx="7">
                  <c:v>Kesehatan</c:v>
                </c:pt>
                <c:pt idx="8">
                  <c:v>Kehutanan</c:v>
                </c:pt>
                <c:pt idx="9">
                  <c:v>Komunikasi 
dan Informatika</c:v>
                </c:pt>
                <c:pt idx="10">
                  <c:v>Pekerjaan Umum 
dan Perumahan</c:v>
                </c:pt>
                <c:pt idx="11">
                  <c:v>Perdagangan</c:v>
                </c:pt>
              </c:strCache>
            </c:strRef>
          </c:cat>
          <c:val>
            <c:numRef>
              <c:f>Grafik!$B$22:$B$33</c:f>
              <c:numCache>
                <c:formatCode>General</c:formatCode>
                <c:ptCount val="12"/>
                <c:pt idx="0">
                  <c:v>6734</c:v>
                </c:pt>
                <c:pt idx="1">
                  <c:v>1124</c:v>
                </c:pt>
                <c:pt idx="2">
                  <c:v>660</c:v>
                </c:pt>
                <c:pt idx="3">
                  <c:v>100</c:v>
                </c:pt>
                <c:pt idx="4">
                  <c:v>59</c:v>
                </c:pt>
                <c:pt idx="5">
                  <c:v>53</c:v>
                </c:pt>
                <c:pt idx="6">
                  <c:v>11</c:v>
                </c:pt>
                <c:pt idx="7">
                  <c:v>10</c:v>
                </c:pt>
                <c:pt idx="8">
                  <c:v>6</c:v>
                </c:pt>
                <c:pt idx="9">
                  <c:v>6</c:v>
                </c:pt>
                <c:pt idx="10">
                  <c:v>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3-49C2-950B-803F1F4BF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312788306408755E-2"/>
          <c:y val="0.77664211599233035"/>
          <c:w val="0.93537442338718246"/>
          <c:h val="0.214121532686441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15</xdr:row>
      <xdr:rowOff>4761</xdr:rowOff>
    </xdr:from>
    <xdr:to>
      <xdr:col>14</xdr:col>
      <xdr:colOff>450273</xdr:colOff>
      <xdr:row>39</xdr:row>
      <xdr:rowOff>86590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04D8BE-3F85-4503-B34E-6B0D6F6AB0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588819</xdr:colOff>
      <xdr:row>14</xdr:row>
      <xdr:rowOff>187035</xdr:rowOff>
    </xdr:from>
    <xdr:to>
      <xdr:col>25</xdr:col>
      <xdr:colOff>311727</xdr:colOff>
      <xdr:row>39</xdr:row>
      <xdr:rowOff>51954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DB4AC9B-82D5-4C1C-A6D6-CD075C6618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9</xdr:row>
      <xdr:rowOff>185736</xdr:rowOff>
    </xdr:from>
    <xdr:to>
      <xdr:col>4</xdr:col>
      <xdr:colOff>600075</xdr:colOff>
      <xdr:row>33</xdr:row>
      <xdr:rowOff>57149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2793F3-951C-9690-DA8E-081E00C29F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464342</xdr:colOff>
      <xdr:row>0</xdr:row>
      <xdr:rowOff>33338</xdr:rowOff>
    </xdr:from>
    <xdr:to>
      <xdr:col>35</xdr:col>
      <xdr:colOff>238123</xdr:colOff>
      <xdr:row>42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A5D09A3-2602-4C92-B13B-2CCFE0E426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472167</xdr:colOff>
      <xdr:row>0</xdr:row>
      <xdr:rowOff>93888</xdr:rowOff>
    </xdr:from>
    <xdr:to>
      <xdr:col>54</xdr:col>
      <xdr:colOff>190500</xdr:colOff>
      <xdr:row>41</xdr:row>
      <xdr:rowOff>152399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C8ABB647-7070-4D8C-9420-0011C771CC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zoomScale="70" zoomScaleNormal="70" workbookViewId="0">
      <selection activeCell="A2" sqref="A2:XFD13"/>
    </sheetView>
  </sheetViews>
  <sheetFormatPr defaultRowHeight="15" x14ac:dyDescent="0.25"/>
  <cols>
    <col min="2" max="2" width="36.42578125" customWidth="1"/>
    <col min="3" max="3" width="9.140625" customWidth="1"/>
    <col min="11" max="11" width="11.5703125" customWidth="1"/>
    <col min="12" max="12" width="11.28515625" customWidth="1"/>
    <col min="13" max="13" width="10.7109375" customWidth="1"/>
    <col min="14" max="14" width="11.140625" customWidth="1"/>
  </cols>
  <sheetData>
    <row r="1" spans="1:15" ht="15.75" x14ac:dyDescent="0.25">
      <c r="A1" s="15" t="s">
        <v>60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</row>
    <row r="3" spans="1:15" ht="15.75" x14ac:dyDescent="0.25">
      <c r="A3" s="8">
        <v>1</v>
      </c>
      <c r="B3" s="9" t="s">
        <v>18</v>
      </c>
      <c r="C3" s="8">
        <v>1</v>
      </c>
      <c r="D3" s="8">
        <v>3</v>
      </c>
      <c r="E3" s="8">
        <v>3</v>
      </c>
      <c r="F3" s="8">
        <v>0</v>
      </c>
      <c r="G3" s="8">
        <v>1</v>
      </c>
      <c r="H3" s="8">
        <v>1</v>
      </c>
      <c r="I3" s="8">
        <v>2</v>
      </c>
      <c r="J3" s="8">
        <v>1</v>
      </c>
      <c r="K3" s="8">
        <v>1</v>
      </c>
      <c r="L3" s="8">
        <v>0</v>
      </c>
      <c r="M3" s="8">
        <v>0</v>
      </c>
      <c r="N3" s="8">
        <v>0</v>
      </c>
      <c r="O3" s="8">
        <f t="shared" ref="O3:O13" si="0">SUM(C3:N3)</f>
        <v>13</v>
      </c>
    </row>
    <row r="4" spans="1:15" ht="15.75" x14ac:dyDescent="0.25">
      <c r="A4" s="8">
        <v>2</v>
      </c>
      <c r="B4" s="9" t="s">
        <v>15</v>
      </c>
      <c r="C4" s="8">
        <v>1</v>
      </c>
      <c r="D4" s="8">
        <v>5</v>
      </c>
      <c r="E4" s="8">
        <v>3</v>
      </c>
      <c r="F4" s="8">
        <v>0</v>
      </c>
      <c r="G4" s="8">
        <v>1</v>
      </c>
      <c r="H4" s="8">
        <v>0</v>
      </c>
      <c r="I4" s="8">
        <v>1</v>
      </c>
      <c r="J4" s="8">
        <v>2</v>
      </c>
      <c r="K4" s="8">
        <v>0</v>
      </c>
      <c r="L4" s="8">
        <v>0</v>
      </c>
      <c r="M4" s="8">
        <v>0</v>
      </c>
      <c r="N4" s="8">
        <v>0</v>
      </c>
      <c r="O4" s="8">
        <f t="shared" si="0"/>
        <v>13</v>
      </c>
    </row>
    <row r="5" spans="1:15" ht="15.75" x14ac:dyDescent="0.25">
      <c r="A5" s="8">
        <v>3</v>
      </c>
      <c r="B5" s="9" t="s">
        <v>19</v>
      </c>
      <c r="C5" s="8">
        <v>0</v>
      </c>
      <c r="D5" s="8">
        <v>2</v>
      </c>
      <c r="E5" s="8">
        <v>2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f t="shared" si="0"/>
        <v>4</v>
      </c>
    </row>
    <row r="6" spans="1:15" ht="15.75" x14ac:dyDescent="0.25">
      <c r="A6" s="8">
        <v>4</v>
      </c>
      <c r="B6" s="9" t="s">
        <v>20</v>
      </c>
      <c r="C6" s="8">
        <v>0</v>
      </c>
      <c r="D6" s="8">
        <v>3</v>
      </c>
      <c r="E6" s="8">
        <v>13</v>
      </c>
      <c r="F6" s="8">
        <v>4</v>
      </c>
      <c r="G6" s="8">
        <v>8</v>
      </c>
      <c r="H6" s="8">
        <v>5</v>
      </c>
      <c r="I6" s="8">
        <v>4</v>
      </c>
      <c r="J6" s="8">
        <v>12</v>
      </c>
      <c r="K6" s="8">
        <v>3</v>
      </c>
      <c r="L6" s="8">
        <v>0</v>
      </c>
      <c r="M6" s="8">
        <v>0</v>
      </c>
      <c r="N6" s="8">
        <v>0</v>
      </c>
      <c r="O6" s="8">
        <f t="shared" si="0"/>
        <v>52</v>
      </c>
    </row>
    <row r="7" spans="1:15" ht="15.75" x14ac:dyDescent="0.25">
      <c r="A7" s="8">
        <v>5</v>
      </c>
      <c r="B7" s="9" t="s">
        <v>21</v>
      </c>
      <c r="C7" s="8">
        <v>0</v>
      </c>
      <c r="D7" s="8">
        <v>0</v>
      </c>
      <c r="E7" s="8">
        <v>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f t="shared" si="0"/>
        <v>1</v>
      </c>
    </row>
    <row r="8" spans="1:15" ht="15.75" x14ac:dyDescent="0.25">
      <c r="A8" s="8">
        <v>6</v>
      </c>
      <c r="B8" s="9" t="s">
        <v>16</v>
      </c>
      <c r="C8" s="8">
        <v>0</v>
      </c>
      <c r="D8" s="8">
        <v>0</v>
      </c>
      <c r="E8" s="8">
        <v>4</v>
      </c>
      <c r="F8" s="8">
        <v>2</v>
      </c>
      <c r="G8" s="8">
        <v>1</v>
      </c>
      <c r="H8" s="8">
        <v>6</v>
      </c>
      <c r="I8" s="8">
        <v>6</v>
      </c>
      <c r="J8" s="8">
        <v>3</v>
      </c>
      <c r="K8" s="8">
        <v>4</v>
      </c>
      <c r="L8" s="8">
        <v>0</v>
      </c>
      <c r="M8" s="8">
        <v>0</v>
      </c>
      <c r="N8" s="8">
        <v>0</v>
      </c>
      <c r="O8" s="8">
        <f t="shared" si="0"/>
        <v>26</v>
      </c>
    </row>
    <row r="9" spans="1:15" ht="15.75" x14ac:dyDescent="0.25">
      <c r="A9" s="8">
        <v>7</v>
      </c>
      <c r="B9" s="9" t="s">
        <v>22</v>
      </c>
      <c r="C9" s="8">
        <v>0</v>
      </c>
      <c r="D9" s="8">
        <v>0</v>
      </c>
      <c r="E9" s="8">
        <v>0</v>
      </c>
      <c r="F9" s="8">
        <v>0</v>
      </c>
      <c r="G9" s="8">
        <v>1</v>
      </c>
      <c r="H9" s="8">
        <v>1</v>
      </c>
      <c r="I9" s="8">
        <v>0</v>
      </c>
      <c r="J9" s="8">
        <v>1</v>
      </c>
      <c r="K9" s="8">
        <v>2</v>
      </c>
      <c r="L9" s="8">
        <v>0</v>
      </c>
      <c r="M9" s="8">
        <v>0</v>
      </c>
      <c r="N9" s="8">
        <v>0</v>
      </c>
      <c r="O9" s="8">
        <f t="shared" si="0"/>
        <v>5</v>
      </c>
    </row>
    <row r="10" spans="1:15" ht="30.75" x14ac:dyDescent="0.25">
      <c r="A10" s="8">
        <v>8</v>
      </c>
      <c r="B10" s="10" t="s">
        <v>61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21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f t="shared" si="0"/>
        <v>30</v>
      </c>
    </row>
    <row r="11" spans="1:15" ht="30.75" x14ac:dyDescent="0.25">
      <c r="A11" s="8">
        <v>9</v>
      </c>
      <c r="B11" s="10" t="s">
        <v>62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1</v>
      </c>
      <c r="J11" s="8">
        <v>1</v>
      </c>
      <c r="K11" s="8">
        <v>0</v>
      </c>
      <c r="L11" s="8">
        <v>0</v>
      </c>
      <c r="M11" s="8">
        <v>0</v>
      </c>
      <c r="N11" s="8">
        <v>0</v>
      </c>
      <c r="O11" s="8">
        <f t="shared" si="0"/>
        <v>2</v>
      </c>
    </row>
    <row r="12" spans="1:15" ht="30.75" x14ac:dyDescent="0.25">
      <c r="A12" s="8">
        <v>10</v>
      </c>
      <c r="B12" s="10" t="s">
        <v>63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f t="shared" si="0"/>
        <v>1</v>
      </c>
    </row>
    <row r="13" spans="1:15" ht="15.75" x14ac:dyDescent="0.25">
      <c r="A13" s="14" t="s">
        <v>23</v>
      </c>
      <c r="B13" s="14"/>
      <c r="C13" s="8">
        <f t="shared" ref="C13:N13" si="1">SUM(C3:C12)</f>
        <v>2</v>
      </c>
      <c r="D13" s="8">
        <f t="shared" si="1"/>
        <v>13</v>
      </c>
      <c r="E13" s="8">
        <f t="shared" si="1"/>
        <v>26</v>
      </c>
      <c r="F13" s="8">
        <f t="shared" si="1"/>
        <v>6</v>
      </c>
      <c r="G13" s="8">
        <f t="shared" si="1"/>
        <v>12</v>
      </c>
      <c r="H13" s="8">
        <f t="shared" si="1"/>
        <v>13</v>
      </c>
      <c r="I13" s="8">
        <f t="shared" si="1"/>
        <v>35</v>
      </c>
      <c r="J13" s="8">
        <f t="shared" si="1"/>
        <v>29</v>
      </c>
      <c r="K13" s="8">
        <f t="shared" si="1"/>
        <v>11</v>
      </c>
      <c r="L13" s="8">
        <f t="shared" si="1"/>
        <v>0</v>
      </c>
      <c r="M13" s="8">
        <f t="shared" si="1"/>
        <v>0</v>
      </c>
      <c r="N13" s="8">
        <f t="shared" si="1"/>
        <v>0</v>
      </c>
      <c r="O13" s="8">
        <f t="shared" si="0"/>
        <v>147</v>
      </c>
    </row>
    <row r="16" spans="1:15" x14ac:dyDescent="0.25">
      <c r="B16" t="s">
        <v>18</v>
      </c>
      <c r="C16">
        <v>13</v>
      </c>
    </row>
    <row r="17" spans="2:3" s="11" customFormat="1" x14ac:dyDescent="0.25">
      <c r="B17" s="11" t="s">
        <v>15</v>
      </c>
      <c r="C17" s="11">
        <v>13</v>
      </c>
    </row>
    <row r="18" spans="2:3" ht="30" x14ac:dyDescent="0.25">
      <c r="B18" s="5" t="s">
        <v>57</v>
      </c>
      <c r="C18">
        <v>4</v>
      </c>
    </row>
    <row r="19" spans="2:3" s="11" customFormat="1" x14ac:dyDescent="0.25">
      <c r="B19" s="11" t="s">
        <v>20</v>
      </c>
      <c r="C19" s="11">
        <v>52</v>
      </c>
    </row>
    <row r="20" spans="2:3" s="11" customFormat="1" x14ac:dyDescent="0.25">
      <c r="B20" s="11" t="s">
        <v>21</v>
      </c>
      <c r="C20" s="11">
        <v>1</v>
      </c>
    </row>
    <row r="21" spans="2:3" x14ac:dyDescent="0.25">
      <c r="B21" s="5" t="s">
        <v>16</v>
      </c>
      <c r="C21">
        <v>26</v>
      </c>
    </row>
    <row r="22" spans="2:3" x14ac:dyDescent="0.25">
      <c r="B22" s="5" t="s">
        <v>22</v>
      </c>
      <c r="C22">
        <v>5</v>
      </c>
    </row>
    <row r="23" spans="2:3" ht="30" x14ac:dyDescent="0.25">
      <c r="B23" s="5" t="s">
        <v>61</v>
      </c>
      <c r="C23">
        <v>30</v>
      </c>
    </row>
    <row r="24" spans="2:3" x14ac:dyDescent="0.25">
      <c r="B24" t="s">
        <v>62</v>
      </c>
      <c r="C24">
        <v>2</v>
      </c>
    </row>
    <row r="25" spans="2:3" ht="30" x14ac:dyDescent="0.25">
      <c r="B25" s="5" t="s">
        <v>63</v>
      </c>
      <c r="C25">
        <v>1</v>
      </c>
    </row>
  </sheetData>
  <mergeCells count="2">
    <mergeCell ref="A13:B13"/>
    <mergeCell ref="A1:O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2"/>
  <sheetViews>
    <sheetView zoomScaleNormal="100" workbookViewId="0">
      <selection activeCell="B1" sqref="B1"/>
    </sheetView>
  </sheetViews>
  <sheetFormatPr defaultRowHeight="15" x14ac:dyDescent="0.25"/>
  <cols>
    <col min="2" max="2" width="36.7109375" customWidth="1"/>
    <col min="3" max="3" width="9.42578125" customWidth="1"/>
    <col min="4" max="4" width="12.140625" customWidth="1"/>
    <col min="5" max="5" width="10.140625" customWidth="1"/>
    <col min="6" max="6" width="9.7109375" customWidth="1"/>
    <col min="7" max="8" width="8.5703125" customWidth="1"/>
    <col min="9" max="9" width="8.7109375" customWidth="1"/>
    <col min="10" max="10" width="11.5703125" customWidth="1"/>
    <col min="11" max="11" width="16.28515625" customWidth="1"/>
    <col min="12" max="12" width="13.140625" customWidth="1"/>
    <col min="13" max="13" width="14" customWidth="1"/>
    <col min="14" max="14" width="15" customWidth="1"/>
    <col min="15" max="15" width="10.7109375" customWidth="1"/>
    <col min="17" max="17" width="32.42578125" bestFit="1" customWidth="1"/>
  </cols>
  <sheetData>
    <row r="1" spans="1:20" ht="15" customHeight="1" x14ac:dyDescent="0.25">
      <c r="A1" s="12"/>
      <c r="B1" s="17" t="s">
        <v>64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20" x14ac:dyDescent="0.25">
      <c r="A2" s="7" t="s">
        <v>0</v>
      </c>
      <c r="B2" s="7" t="s">
        <v>1</v>
      </c>
      <c r="C2" s="7" t="s">
        <v>46</v>
      </c>
      <c r="D2" s="7" t="s">
        <v>47</v>
      </c>
      <c r="E2" s="7" t="s">
        <v>48</v>
      </c>
      <c r="F2" s="7" t="s">
        <v>49</v>
      </c>
      <c r="G2" s="7" t="s">
        <v>6</v>
      </c>
      <c r="H2" s="7" t="s">
        <v>50</v>
      </c>
      <c r="I2" s="7" t="s">
        <v>51</v>
      </c>
      <c r="J2" s="7" t="s">
        <v>52</v>
      </c>
      <c r="K2" s="7" t="s">
        <v>53</v>
      </c>
      <c r="L2" s="7" t="s">
        <v>54</v>
      </c>
      <c r="M2" s="7" t="s">
        <v>55</v>
      </c>
      <c r="N2" s="7" t="s">
        <v>56</v>
      </c>
      <c r="O2" s="7" t="s">
        <v>14</v>
      </c>
      <c r="Q2" t="s">
        <v>1</v>
      </c>
      <c r="R2" t="s">
        <v>14</v>
      </c>
      <c r="S2" t="s">
        <v>32</v>
      </c>
    </row>
    <row r="3" spans="1:20" x14ac:dyDescent="0.25">
      <c r="A3" s="7">
        <v>1</v>
      </c>
      <c r="B3" s="13" t="s">
        <v>18</v>
      </c>
      <c r="C3" s="7">
        <v>101</v>
      </c>
      <c r="D3" s="7">
        <v>83</v>
      </c>
      <c r="E3" s="7">
        <v>53</v>
      </c>
      <c r="F3" s="7">
        <v>29</v>
      </c>
      <c r="G3" s="7">
        <v>45</v>
      </c>
      <c r="H3" s="7">
        <v>37</v>
      </c>
      <c r="I3" s="7">
        <v>96</v>
      </c>
      <c r="J3" s="7">
        <v>90</v>
      </c>
      <c r="K3" s="7">
        <v>149</v>
      </c>
      <c r="L3" s="7">
        <v>0</v>
      </c>
      <c r="M3" s="7">
        <v>0</v>
      </c>
      <c r="N3" s="7">
        <v>0</v>
      </c>
      <c r="O3" s="7">
        <f>SUM(C3:N3)</f>
        <v>683</v>
      </c>
      <c r="Q3" t="s">
        <v>18</v>
      </c>
      <c r="R3">
        <v>683</v>
      </c>
      <c r="S3" t="s">
        <v>33</v>
      </c>
      <c r="T3" s="18">
        <f>R3/SUM($R$3:$R$13)</f>
        <v>0.29618386816999132</v>
      </c>
    </row>
    <row r="4" spans="1:20" x14ac:dyDescent="0.25">
      <c r="A4" s="7">
        <v>2</v>
      </c>
      <c r="B4" s="13" t="s">
        <v>16</v>
      </c>
      <c r="C4" s="7">
        <v>5</v>
      </c>
      <c r="D4" s="7">
        <v>7</v>
      </c>
      <c r="E4" s="7">
        <v>19</v>
      </c>
      <c r="F4" s="7">
        <v>8</v>
      </c>
      <c r="G4" s="7">
        <v>3</v>
      </c>
      <c r="H4" s="7">
        <v>3</v>
      </c>
      <c r="I4" s="7">
        <v>7</v>
      </c>
      <c r="J4" s="7">
        <v>6</v>
      </c>
      <c r="K4" s="7">
        <v>12</v>
      </c>
      <c r="L4" s="7">
        <v>0</v>
      </c>
      <c r="M4" s="7">
        <v>0</v>
      </c>
      <c r="N4" s="7">
        <v>0</v>
      </c>
      <c r="O4" s="7">
        <f t="shared" ref="O4:O12" si="0">SUM(C4:N4)</f>
        <v>70</v>
      </c>
      <c r="Q4" t="s">
        <v>16</v>
      </c>
      <c r="R4">
        <v>70</v>
      </c>
      <c r="S4" t="s">
        <v>35</v>
      </c>
      <c r="T4" s="18">
        <f t="shared" ref="T4:T13" si="1">R4/SUM($R$3:$R$13)</f>
        <v>3.0355594102341718E-2</v>
      </c>
    </row>
    <row r="5" spans="1:20" x14ac:dyDescent="0.25">
      <c r="A5" s="7">
        <v>3</v>
      </c>
      <c r="B5" s="13" t="s">
        <v>20</v>
      </c>
      <c r="C5" s="7">
        <v>7</v>
      </c>
      <c r="D5" s="7">
        <v>6</v>
      </c>
      <c r="E5" s="7">
        <v>7</v>
      </c>
      <c r="F5" s="7">
        <v>10</v>
      </c>
      <c r="G5" s="7">
        <v>4</v>
      </c>
      <c r="H5" s="7">
        <v>5</v>
      </c>
      <c r="I5" s="7">
        <v>7</v>
      </c>
      <c r="J5" s="7">
        <v>8</v>
      </c>
      <c r="K5" s="7">
        <v>4</v>
      </c>
      <c r="L5" s="7">
        <v>0</v>
      </c>
      <c r="M5" s="7">
        <v>0</v>
      </c>
      <c r="N5" s="7">
        <v>0</v>
      </c>
      <c r="O5" s="7">
        <f t="shared" si="0"/>
        <v>58</v>
      </c>
      <c r="Q5" t="s">
        <v>37</v>
      </c>
      <c r="R5">
        <v>58</v>
      </c>
      <c r="S5" t="s">
        <v>36</v>
      </c>
      <c r="T5" s="18">
        <f t="shared" si="1"/>
        <v>2.5151777970511709E-2</v>
      </c>
    </row>
    <row r="6" spans="1:20" x14ac:dyDescent="0.25">
      <c r="A6" s="7">
        <v>4</v>
      </c>
      <c r="B6" s="13" t="s">
        <v>17</v>
      </c>
      <c r="C6" s="7">
        <v>55</v>
      </c>
      <c r="D6" s="7">
        <v>71</v>
      </c>
      <c r="E6" s="7">
        <v>84</v>
      </c>
      <c r="F6" s="7">
        <v>69</v>
      </c>
      <c r="G6" s="7">
        <v>80</v>
      </c>
      <c r="H6" s="7">
        <v>122</v>
      </c>
      <c r="I6" s="7">
        <v>273</v>
      </c>
      <c r="J6" s="7">
        <v>123</v>
      </c>
      <c r="K6" s="7">
        <v>79</v>
      </c>
      <c r="L6" s="7">
        <v>0</v>
      </c>
      <c r="M6" s="7">
        <v>0</v>
      </c>
      <c r="N6" s="7">
        <v>0</v>
      </c>
      <c r="O6" s="7">
        <f t="shared" si="0"/>
        <v>956</v>
      </c>
      <c r="Q6" t="s">
        <v>17</v>
      </c>
      <c r="R6">
        <v>956</v>
      </c>
      <c r="S6" t="s">
        <v>40</v>
      </c>
      <c r="T6" s="18">
        <f t="shared" si="1"/>
        <v>0.41457068516912404</v>
      </c>
    </row>
    <row r="7" spans="1:20" x14ac:dyDescent="0.25">
      <c r="A7" s="7">
        <v>5</v>
      </c>
      <c r="B7" s="13" t="s">
        <v>65</v>
      </c>
      <c r="C7" s="7">
        <v>1</v>
      </c>
      <c r="D7" s="7">
        <v>0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f t="shared" si="0"/>
        <v>2</v>
      </c>
      <c r="Q7" t="s">
        <v>65</v>
      </c>
      <c r="R7">
        <v>2</v>
      </c>
      <c r="S7" t="s">
        <v>38</v>
      </c>
      <c r="T7" s="18">
        <f t="shared" si="1"/>
        <v>8.6730268863833475E-4</v>
      </c>
    </row>
    <row r="8" spans="1:20" x14ac:dyDescent="0.25">
      <c r="A8" s="7">
        <v>6</v>
      </c>
      <c r="B8" s="13" t="s">
        <v>24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2</v>
      </c>
      <c r="I8" s="7">
        <v>3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f t="shared" si="0"/>
        <v>8</v>
      </c>
      <c r="Q8" t="s">
        <v>24</v>
      </c>
      <c r="R8">
        <v>8</v>
      </c>
      <c r="S8" t="s">
        <v>41</v>
      </c>
      <c r="T8" s="18">
        <f t="shared" si="1"/>
        <v>3.469210754553339E-3</v>
      </c>
    </row>
    <row r="9" spans="1:20" x14ac:dyDescent="0.25">
      <c r="A9" s="7">
        <v>7</v>
      </c>
      <c r="B9" s="13" t="s">
        <v>66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f t="shared" si="0"/>
        <v>2</v>
      </c>
      <c r="Q9" t="s">
        <v>43</v>
      </c>
      <c r="R9">
        <v>2</v>
      </c>
      <c r="S9" t="s">
        <v>39</v>
      </c>
      <c r="T9" s="18">
        <f t="shared" si="1"/>
        <v>8.6730268863833475E-4</v>
      </c>
    </row>
    <row r="10" spans="1:20" x14ac:dyDescent="0.25">
      <c r="A10" s="7">
        <v>8</v>
      </c>
      <c r="B10" s="13" t="s">
        <v>26</v>
      </c>
      <c r="C10" s="7">
        <v>9</v>
      </c>
      <c r="D10" s="7">
        <v>13</v>
      </c>
      <c r="E10" s="7">
        <v>3</v>
      </c>
      <c r="F10" s="7">
        <v>5</v>
      </c>
      <c r="G10" s="7">
        <v>4</v>
      </c>
      <c r="H10" s="7">
        <v>5</v>
      </c>
      <c r="I10" s="7">
        <v>5</v>
      </c>
      <c r="J10" s="7">
        <v>8</v>
      </c>
      <c r="K10" s="7">
        <v>5</v>
      </c>
      <c r="L10" s="7">
        <v>0</v>
      </c>
      <c r="M10" s="7">
        <v>0</v>
      </c>
      <c r="N10" s="7">
        <v>0</v>
      </c>
      <c r="O10" s="7">
        <f t="shared" si="0"/>
        <v>57</v>
      </c>
      <c r="Q10" t="s">
        <v>26</v>
      </c>
      <c r="R10">
        <v>57</v>
      </c>
      <c r="S10" t="s">
        <v>39</v>
      </c>
      <c r="T10" s="18">
        <f t="shared" si="1"/>
        <v>2.4718126626192542E-2</v>
      </c>
    </row>
    <row r="11" spans="1:20" x14ac:dyDescent="0.25">
      <c r="A11" s="7">
        <v>9</v>
      </c>
      <c r="B11" s="13" t="s">
        <v>25</v>
      </c>
      <c r="C11" s="7">
        <v>36</v>
      </c>
      <c r="D11" s="7">
        <v>64</v>
      </c>
      <c r="E11" s="7">
        <v>49</v>
      </c>
      <c r="F11" s="7">
        <v>27</v>
      </c>
      <c r="G11" s="7">
        <v>59</v>
      </c>
      <c r="H11" s="7">
        <v>63</v>
      </c>
      <c r="I11" s="7">
        <v>65</v>
      </c>
      <c r="J11" s="7">
        <v>46</v>
      </c>
      <c r="K11" s="7">
        <v>54</v>
      </c>
      <c r="L11" s="7">
        <v>0</v>
      </c>
      <c r="M11" s="7">
        <v>0</v>
      </c>
      <c r="N11" s="7">
        <v>0</v>
      </c>
      <c r="O11" s="7">
        <f t="shared" si="0"/>
        <v>463</v>
      </c>
      <c r="Q11" t="s">
        <v>25</v>
      </c>
      <c r="R11">
        <v>463</v>
      </c>
      <c r="S11" t="s">
        <v>39</v>
      </c>
      <c r="T11" s="18">
        <f t="shared" si="1"/>
        <v>0.20078057241977451</v>
      </c>
    </row>
    <row r="12" spans="1:20" x14ac:dyDescent="0.25">
      <c r="A12" s="7">
        <v>10</v>
      </c>
      <c r="B12" s="13" t="s">
        <v>21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f t="shared" si="0"/>
        <v>4</v>
      </c>
      <c r="Q12" t="s">
        <v>21</v>
      </c>
      <c r="R12">
        <v>6</v>
      </c>
      <c r="S12" t="s">
        <v>39</v>
      </c>
      <c r="T12" s="18">
        <f t="shared" si="1"/>
        <v>2.6019080659150044E-3</v>
      </c>
    </row>
    <row r="13" spans="1:20" x14ac:dyDescent="0.25">
      <c r="A13" s="7">
        <v>11</v>
      </c>
      <c r="B13" s="13" t="s">
        <v>15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f>SUM(C13:N13)</f>
        <v>3</v>
      </c>
      <c r="Q13" t="s">
        <v>15</v>
      </c>
      <c r="R13">
        <v>1</v>
      </c>
      <c r="S13" t="s">
        <v>42</v>
      </c>
      <c r="T13" s="18">
        <f t="shared" si="1"/>
        <v>4.3365134431916737E-4</v>
      </c>
    </row>
    <row r="14" spans="1:20" x14ac:dyDescent="0.25">
      <c r="A14" s="7">
        <v>12</v>
      </c>
      <c r="B14" s="13"/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f>SUM(C14:N14)</f>
        <v>0</v>
      </c>
      <c r="S14" t="s">
        <v>42</v>
      </c>
    </row>
    <row r="15" spans="1:20" x14ac:dyDescent="0.25">
      <c r="A15" s="16" t="s">
        <v>29</v>
      </c>
      <c r="B15" s="16"/>
      <c r="C15" s="7">
        <f>SUM(C3:C14)</f>
        <v>216</v>
      </c>
      <c r="D15" s="7">
        <f t="shared" ref="D15:N15" si="2">SUM(D3:D14)</f>
        <v>245</v>
      </c>
      <c r="E15" s="7">
        <f t="shared" si="2"/>
        <v>219</v>
      </c>
      <c r="F15" s="7">
        <f>SUM(F3:F14)</f>
        <v>148</v>
      </c>
      <c r="G15" s="7">
        <f t="shared" si="2"/>
        <v>195</v>
      </c>
      <c r="H15" s="7">
        <f t="shared" si="2"/>
        <v>237</v>
      </c>
      <c r="I15" s="7">
        <f t="shared" si="2"/>
        <v>457</v>
      </c>
      <c r="J15" s="7">
        <f t="shared" si="2"/>
        <v>282</v>
      </c>
      <c r="K15" s="7">
        <f t="shared" si="2"/>
        <v>307</v>
      </c>
      <c r="L15" s="7">
        <f t="shared" si="2"/>
        <v>0</v>
      </c>
      <c r="M15" s="7">
        <f t="shared" si="2"/>
        <v>0</v>
      </c>
      <c r="N15" s="7">
        <f t="shared" si="2"/>
        <v>0</v>
      </c>
      <c r="O15" s="7">
        <f>SUM(O3:O14)</f>
        <v>2306</v>
      </c>
      <c r="S15">
        <f>SUM(S3:S14)</f>
        <v>0</v>
      </c>
      <c r="T15" s="19">
        <f>SUM(T3:T14)</f>
        <v>1</v>
      </c>
    </row>
    <row r="18" spans="2:2" x14ac:dyDescent="0.25">
      <c r="B18" t="s">
        <v>30</v>
      </c>
    </row>
    <row r="24" spans="2:2" x14ac:dyDescent="0.25">
      <c r="B24" t="s">
        <v>67</v>
      </c>
    </row>
    <row r="26" spans="2:2" x14ac:dyDescent="0.25">
      <c r="B26" t="s">
        <v>68</v>
      </c>
    </row>
    <row r="28" spans="2:2" x14ac:dyDescent="0.25">
      <c r="B28" t="s">
        <v>69</v>
      </c>
    </row>
    <row r="30" spans="2:2" x14ac:dyDescent="0.25">
      <c r="B30" t="s">
        <v>70</v>
      </c>
    </row>
    <row r="32" spans="2:2" x14ac:dyDescent="0.25">
      <c r="B32" t="s">
        <v>31</v>
      </c>
    </row>
  </sheetData>
  <sortState xmlns:xlrd2="http://schemas.microsoft.com/office/spreadsheetml/2017/richdata2" ref="Q3:S14">
    <sortCondition descending="1" ref="R3:R14"/>
  </sortState>
  <mergeCells count="1">
    <mergeCell ref="A15:B15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F65BC-DEFE-437E-83F9-4F6CD8FCA23E}">
  <dimension ref="B4:C9"/>
  <sheetViews>
    <sheetView tabSelected="1" workbookViewId="0">
      <selection activeCell="H22" sqref="H22"/>
    </sheetView>
  </sheetViews>
  <sheetFormatPr defaultRowHeight="15" x14ac:dyDescent="0.25"/>
  <cols>
    <col min="2" max="2" width="52.5703125" bestFit="1" customWidth="1"/>
    <col min="3" max="3" width="9.140625" style="2"/>
    <col min="4" max="4" width="33.5703125" bestFit="1" customWidth="1"/>
  </cols>
  <sheetData>
    <row r="4" spans="2:3" x14ac:dyDescent="0.25">
      <c r="B4" t="s">
        <v>64</v>
      </c>
    </row>
    <row r="5" spans="2:3" x14ac:dyDescent="0.25">
      <c r="B5" t="s">
        <v>18</v>
      </c>
      <c r="C5" s="2">
        <v>0.76800000000000002</v>
      </c>
    </row>
    <row r="6" spans="2:3" x14ac:dyDescent="0.25">
      <c r="B6" t="s">
        <v>34</v>
      </c>
      <c r="C6" s="2">
        <v>0.128</v>
      </c>
    </row>
    <row r="7" spans="2:3" x14ac:dyDescent="0.25">
      <c r="B7" t="s">
        <v>25</v>
      </c>
      <c r="C7" s="2">
        <v>7.4999999999999997E-2</v>
      </c>
    </row>
    <row r="8" spans="2:3" x14ac:dyDescent="0.25">
      <c r="B8" t="s">
        <v>16</v>
      </c>
      <c r="C8" s="2">
        <v>7.0000000000000001E-3</v>
      </c>
    </row>
    <row r="9" spans="2:3" x14ac:dyDescent="0.25">
      <c r="B9" t="s">
        <v>71</v>
      </c>
      <c r="C9" s="2">
        <v>2.1999999999999999E-2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58"/>
  <sheetViews>
    <sheetView topLeftCell="J1" zoomScale="40" zoomScaleNormal="40" workbookViewId="0">
      <selection activeCell="AU44" sqref="AU44"/>
    </sheetView>
  </sheetViews>
  <sheetFormatPr defaultRowHeight="15" x14ac:dyDescent="0.25"/>
  <cols>
    <col min="1" max="1" width="31.140625" customWidth="1"/>
    <col min="3" max="3" width="14.42578125" bestFit="1" customWidth="1"/>
  </cols>
  <sheetData>
    <row r="2" spans="1:3" ht="15.75" x14ac:dyDescent="0.25">
      <c r="A2" s="4" t="s">
        <v>45</v>
      </c>
    </row>
    <row r="4" spans="1:3" x14ac:dyDescent="0.25">
      <c r="A4" s="6" t="s">
        <v>1</v>
      </c>
      <c r="B4" s="1" t="s">
        <v>14</v>
      </c>
      <c r="C4" s="1" t="s">
        <v>32</v>
      </c>
    </row>
    <row r="5" spans="1:3" x14ac:dyDescent="0.25">
      <c r="A5" s="6" t="s">
        <v>18</v>
      </c>
      <c r="B5" s="1">
        <v>6734</v>
      </c>
      <c r="C5" s="1" t="s">
        <v>33</v>
      </c>
    </row>
    <row r="6" spans="1:3" x14ac:dyDescent="0.25">
      <c r="A6" s="6" t="s">
        <v>34</v>
      </c>
      <c r="B6" s="1">
        <v>1124</v>
      </c>
      <c r="C6" s="1" t="s">
        <v>35</v>
      </c>
    </row>
    <row r="7" spans="1:3" x14ac:dyDescent="0.25">
      <c r="A7" s="6" t="s">
        <v>25</v>
      </c>
      <c r="B7" s="1">
        <v>660</v>
      </c>
      <c r="C7" s="1" t="s">
        <v>36</v>
      </c>
    </row>
    <row r="8" spans="1:3" x14ac:dyDescent="0.25">
      <c r="A8" s="6" t="s">
        <v>16</v>
      </c>
      <c r="B8" s="1">
        <v>100</v>
      </c>
      <c r="C8" s="1" t="s">
        <v>40</v>
      </c>
    </row>
    <row r="9" spans="1:3" x14ac:dyDescent="0.25">
      <c r="A9" s="6" t="s">
        <v>37</v>
      </c>
      <c r="B9" s="1">
        <v>59</v>
      </c>
      <c r="C9" s="1" t="s">
        <v>38</v>
      </c>
    </row>
    <row r="10" spans="1:3" x14ac:dyDescent="0.25">
      <c r="A10" s="6" t="s">
        <v>26</v>
      </c>
      <c r="B10" s="1">
        <v>53</v>
      </c>
      <c r="C10" s="1" t="s">
        <v>41</v>
      </c>
    </row>
    <row r="11" spans="1:3" x14ac:dyDescent="0.25">
      <c r="A11" s="6" t="s">
        <v>24</v>
      </c>
      <c r="B11" s="1">
        <v>11</v>
      </c>
      <c r="C11" s="1" t="s">
        <v>39</v>
      </c>
    </row>
    <row r="12" spans="1:3" x14ac:dyDescent="0.25">
      <c r="A12" s="6" t="s">
        <v>21</v>
      </c>
      <c r="B12" s="1">
        <v>10</v>
      </c>
      <c r="C12" s="1" t="s">
        <v>39</v>
      </c>
    </row>
    <row r="13" spans="1:3" x14ac:dyDescent="0.25">
      <c r="A13" s="6" t="s">
        <v>15</v>
      </c>
      <c r="B13" s="1">
        <v>6</v>
      </c>
      <c r="C13" s="1" t="s">
        <v>39</v>
      </c>
    </row>
    <row r="14" spans="1:3" x14ac:dyDescent="0.25">
      <c r="A14" s="6" t="s">
        <v>27</v>
      </c>
      <c r="B14" s="1">
        <v>6</v>
      </c>
      <c r="C14" s="1" t="s">
        <v>39</v>
      </c>
    </row>
    <row r="15" spans="1:3" x14ac:dyDescent="0.25">
      <c r="A15" s="6" t="s">
        <v>43</v>
      </c>
      <c r="B15" s="1">
        <v>1</v>
      </c>
      <c r="C15" s="1" t="s">
        <v>42</v>
      </c>
    </row>
    <row r="16" spans="1:3" x14ac:dyDescent="0.25">
      <c r="A16" s="6" t="s">
        <v>28</v>
      </c>
      <c r="B16" s="1">
        <v>0</v>
      </c>
      <c r="C16" s="1" t="s">
        <v>42</v>
      </c>
    </row>
    <row r="21" spans="1:3" x14ac:dyDescent="0.25">
      <c r="A21" s="6" t="s">
        <v>1</v>
      </c>
      <c r="B21" s="1" t="s">
        <v>14</v>
      </c>
      <c r="C21" s="1" t="s">
        <v>32</v>
      </c>
    </row>
    <row r="22" spans="1:3" x14ac:dyDescent="0.25">
      <c r="A22" s="6" t="s">
        <v>18</v>
      </c>
      <c r="B22" s="1">
        <v>6734</v>
      </c>
      <c r="C22" s="1" t="s">
        <v>33</v>
      </c>
    </row>
    <row r="23" spans="1:3" x14ac:dyDescent="0.25">
      <c r="A23" s="6" t="s">
        <v>34</v>
      </c>
      <c r="B23" s="1">
        <v>1124</v>
      </c>
      <c r="C23" s="1" t="s">
        <v>35</v>
      </c>
    </row>
    <row r="24" spans="1:3" x14ac:dyDescent="0.25">
      <c r="A24" s="6" t="s">
        <v>25</v>
      </c>
      <c r="B24" s="1">
        <v>660</v>
      </c>
      <c r="C24" s="1" t="s">
        <v>36</v>
      </c>
    </row>
    <row r="25" spans="1:3" x14ac:dyDescent="0.25">
      <c r="A25" s="6" t="s">
        <v>16</v>
      </c>
      <c r="B25" s="1">
        <v>100</v>
      </c>
      <c r="C25" s="1" t="s">
        <v>40</v>
      </c>
    </row>
    <row r="26" spans="1:3" x14ac:dyDescent="0.25">
      <c r="A26" s="6" t="s">
        <v>37</v>
      </c>
      <c r="B26" s="1">
        <v>59</v>
      </c>
      <c r="C26" s="1" t="s">
        <v>38</v>
      </c>
    </row>
    <row r="27" spans="1:3" x14ac:dyDescent="0.25">
      <c r="A27" s="6" t="s">
        <v>26</v>
      </c>
      <c r="B27" s="1">
        <v>53</v>
      </c>
      <c r="C27" s="1" t="s">
        <v>41</v>
      </c>
    </row>
    <row r="28" spans="1:3" x14ac:dyDescent="0.25">
      <c r="A28" s="6" t="s">
        <v>24</v>
      </c>
      <c r="B28" s="1">
        <v>11</v>
      </c>
      <c r="C28" s="1" t="s">
        <v>39</v>
      </c>
    </row>
    <row r="29" spans="1:3" x14ac:dyDescent="0.25">
      <c r="A29" s="6" t="s">
        <v>21</v>
      </c>
      <c r="B29" s="1">
        <v>10</v>
      </c>
      <c r="C29" s="1" t="s">
        <v>39</v>
      </c>
    </row>
    <row r="30" spans="1:3" x14ac:dyDescent="0.25">
      <c r="A30" s="6" t="s">
        <v>15</v>
      </c>
      <c r="B30" s="1">
        <v>6</v>
      </c>
      <c r="C30" s="1" t="s">
        <v>39</v>
      </c>
    </row>
    <row r="31" spans="1:3" ht="30" x14ac:dyDescent="0.25">
      <c r="A31" s="6" t="s">
        <v>58</v>
      </c>
      <c r="B31" s="1">
        <v>6</v>
      </c>
      <c r="C31" s="1" t="s">
        <v>39</v>
      </c>
    </row>
    <row r="32" spans="1:3" ht="30" x14ac:dyDescent="0.25">
      <c r="A32" s="6" t="s">
        <v>59</v>
      </c>
      <c r="B32" s="1">
        <v>1</v>
      </c>
      <c r="C32" s="1" t="s">
        <v>42</v>
      </c>
    </row>
    <row r="33" spans="1:3" x14ac:dyDescent="0.25">
      <c r="A33" s="6" t="s">
        <v>28</v>
      </c>
      <c r="B33" s="1">
        <v>0</v>
      </c>
      <c r="C33" s="1" t="s">
        <v>42</v>
      </c>
    </row>
    <row r="45" spans="1:3" x14ac:dyDescent="0.25">
      <c r="A45" t="s">
        <v>44</v>
      </c>
    </row>
    <row r="46" spans="1:3" x14ac:dyDescent="0.25">
      <c r="A46" t="s">
        <v>46</v>
      </c>
      <c r="B46">
        <v>859</v>
      </c>
      <c r="C46" s="2">
        <f t="shared" ref="C46:C57" si="0">+B46/$B$58</f>
        <v>9.8014605203103608E-2</v>
      </c>
    </row>
    <row r="47" spans="1:3" x14ac:dyDescent="0.25">
      <c r="A47" t="s">
        <v>47</v>
      </c>
      <c r="B47">
        <v>653</v>
      </c>
      <c r="C47" s="2">
        <f t="shared" si="0"/>
        <v>7.4509356458238252E-2</v>
      </c>
    </row>
    <row r="48" spans="1:3" x14ac:dyDescent="0.25">
      <c r="A48" t="s">
        <v>48</v>
      </c>
      <c r="B48">
        <v>876</v>
      </c>
      <c r="C48" s="2">
        <f t="shared" si="0"/>
        <v>9.995435874030123E-2</v>
      </c>
    </row>
    <row r="49" spans="1:3" x14ac:dyDescent="0.25">
      <c r="A49" t="s">
        <v>49</v>
      </c>
      <c r="B49">
        <v>636</v>
      </c>
      <c r="C49" s="2">
        <f t="shared" si="0"/>
        <v>7.2569602921040616E-2</v>
      </c>
    </row>
    <row r="50" spans="1:3" x14ac:dyDescent="0.25">
      <c r="A50" t="s">
        <v>6</v>
      </c>
      <c r="B50">
        <v>869</v>
      </c>
      <c r="C50" s="2">
        <f t="shared" si="0"/>
        <v>9.9155636695572799E-2</v>
      </c>
    </row>
    <row r="51" spans="1:3" x14ac:dyDescent="0.25">
      <c r="A51" t="s">
        <v>50</v>
      </c>
      <c r="B51">
        <v>888</v>
      </c>
      <c r="C51" s="2">
        <f t="shared" si="0"/>
        <v>0.10132359653126426</v>
      </c>
    </row>
    <row r="52" spans="1:3" x14ac:dyDescent="0.25">
      <c r="A52" t="s">
        <v>51</v>
      </c>
      <c r="B52">
        <v>955</v>
      </c>
      <c r="C52" s="2">
        <f t="shared" si="0"/>
        <v>0.10896850753080785</v>
      </c>
    </row>
    <row r="53" spans="1:3" x14ac:dyDescent="0.25">
      <c r="A53" t="s">
        <v>52</v>
      </c>
      <c r="B53">
        <v>821</v>
      </c>
      <c r="C53" s="2">
        <f t="shared" si="0"/>
        <v>9.3678685531720679E-2</v>
      </c>
    </row>
    <row r="54" spans="1:3" x14ac:dyDescent="0.25">
      <c r="A54" t="s">
        <v>53</v>
      </c>
      <c r="B54">
        <v>784</v>
      </c>
      <c r="C54" s="2">
        <f t="shared" si="0"/>
        <v>8.9456869009584661E-2</v>
      </c>
    </row>
    <row r="55" spans="1:3" x14ac:dyDescent="0.25">
      <c r="A55" t="s">
        <v>54</v>
      </c>
      <c r="B55">
        <v>802</v>
      </c>
      <c r="C55" s="2">
        <f t="shared" si="0"/>
        <v>9.1510725696029208E-2</v>
      </c>
    </row>
    <row r="56" spans="1:3" x14ac:dyDescent="0.25">
      <c r="A56" t="s">
        <v>55</v>
      </c>
      <c r="B56">
        <v>396</v>
      </c>
      <c r="C56" s="2">
        <f t="shared" si="0"/>
        <v>4.5184847101780008E-2</v>
      </c>
    </row>
    <row r="57" spans="1:3" x14ac:dyDescent="0.25">
      <c r="A57" t="s">
        <v>56</v>
      </c>
      <c r="B57">
        <v>225</v>
      </c>
      <c r="C57" s="2">
        <f t="shared" si="0"/>
        <v>2.5673208580556824E-2</v>
      </c>
    </row>
    <row r="58" spans="1:3" x14ac:dyDescent="0.25">
      <c r="B58">
        <f>SUM(B46:B57)</f>
        <v>8764</v>
      </c>
      <c r="C58" s="3">
        <f>SUM(C46:C57)</f>
        <v>1</v>
      </c>
    </row>
  </sheetData>
  <phoneticPr fontId="3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E-PTSP</vt:lpstr>
      <vt:lpstr>OSS</vt:lpstr>
      <vt:lpstr>Sheet1</vt:lpstr>
      <vt:lpstr>Grafik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Irwan Rianto</cp:lastModifiedBy>
  <dcterms:created xsi:type="dcterms:W3CDTF">2025-04-23T05:49:38Z</dcterms:created>
  <dcterms:modified xsi:type="dcterms:W3CDTF">2025-10-16T18:38:12Z</dcterms:modified>
</cp:coreProperties>
</file>