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22692" windowHeight="1059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Sheet1!$A$1:$H$30</definedName>
  </definedNames>
  <calcPr calcId="144525"/>
</workbook>
</file>

<file path=xl/calcChain.xml><?xml version="1.0" encoding="utf-8"?>
<calcChain xmlns="http://schemas.openxmlformats.org/spreadsheetml/2006/main">
  <c r="G29" i="1" l="1"/>
  <c r="F29" i="1"/>
  <c r="E29" i="1"/>
  <c r="D29" i="1"/>
  <c r="G27" i="1"/>
  <c r="F27" i="1"/>
  <c r="E27" i="1"/>
  <c r="D27" i="1"/>
  <c r="G22" i="1"/>
  <c r="F22" i="1"/>
  <c r="E22" i="1"/>
  <c r="D22" i="1"/>
  <c r="G20" i="1"/>
  <c r="G21" i="1" s="1"/>
  <c r="F20" i="1"/>
  <c r="F21" i="1" s="1"/>
  <c r="E20" i="1"/>
  <c r="E21" i="1" s="1"/>
  <c r="D20" i="1"/>
  <c r="D21" i="1" s="1"/>
  <c r="G18" i="1"/>
  <c r="F18" i="1"/>
  <c r="E18" i="1"/>
  <c r="D18" i="1"/>
  <c r="G13" i="1"/>
  <c r="F13" i="1"/>
  <c r="E13" i="1"/>
  <c r="E19" i="1" s="1"/>
  <c r="D13" i="1"/>
  <c r="G8" i="1"/>
  <c r="F8" i="1"/>
  <c r="E8" i="1"/>
  <c r="D8" i="1"/>
  <c r="G7" i="1"/>
  <c r="G11" i="1" s="1"/>
  <c r="F7" i="1"/>
  <c r="E7" i="1"/>
  <c r="D7" i="1"/>
  <c r="G6" i="1"/>
  <c r="F6" i="1"/>
  <c r="E6" i="1"/>
  <c r="D6" i="1"/>
  <c r="G5" i="1"/>
  <c r="G9" i="1" s="1"/>
  <c r="F5" i="1"/>
  <c r="F9" i="1" s="1"/>
  <c r="E5" i="1"/>
  <c r="E9" i="1" s="1"/>
  <c r="D5" i="1"/>
  <c r="D9" i="1" s="1"/>
  <c r="F11" i="1" l="1"/>
  <c r="D19" i="1"/>
  <c r="D28" i="1"/>
  <c r="F28" i="1"/>
  <c r="F4" i="1"/>
  <c r="F12" i="1" s="1"/>
  <c r="G28" i="1"/>
  <c r="E10" i="1"/>
  <c r="F10" i="1"/>
  <c r="G4" i="1"/>
  <c r="F19" i="1"/>
  <c r="D30" i="1"/>
  <c r="G12" i="1"/>
  <c r="D10" i="1"/>
  <c r="G10" i="1"/>
  <c r="E28" i="1"/>
  <c r="D4" i="1"/>
  <c r="G19" i="1"/>
  <c r="E30" i="1"/>
  <c r="E4" i="1"/>
  <c r="D11" i="1"/>
  <c r="D12" i="1" s="1"/>
  <c r="E11" i="1"/>
  <c r="E12" i="1" s="1"/>
  <c r="F30" i="1"/>
  <c r="G30" i="1"/>
</calcChain>
</file>

<file path=xl/sharedStrings.xml><?xml version="1.0" encoding="utf-8"?>
<sst xmlns="http://schemas.openxmlformats.org/spreadsheetml/2006/main" count="60" uniqueCount="19">
  <si>
    <t>NO</t>
  </si>
  <si>
    <t>DAFTAR DATA</t>
  </si>
  <si>
    <t>SATUAN</t>
  </si>
  <si>
    <t>TAHUN</t>
  </si>
  <si>
    <t>KET</t>
  </si>
  <si>
    <t>DATA PANJANG JALAN BERDASARKAN KONDISI TAHUN 2021 - 2024</t>
  </si>
  <si>
    <t>Panjang Jalan Nasional + Provinsi</t>
  </si>
  <si>
    <t>km</t>
  </si>
  <si>
    <t>1. Jalan Baik</t>
  </si>
  <si>
    <t>2. Jalan Sedang</t>
  </si>
  <si>
    <t>3. Jalan Rusak Ringan</t>
  </si>
  <si>
    <t>4. Jalan Rusak Berat</t>
  </si>
  <si>
    <t>Panjang Jalan Kondisi Mantap</t>
  </si>
  <si>
    <t>Persentase Jalan Kondisi Mantap</t>
  </si>
  <si>
    <t>%</t>
  </si>
  <si>
    <t>Panjang Jalan Kondisi Tidak Mantap</t>
  </si>
  <si>
    <t>Persentase Jalan Kondisi Tidak Mantap</t>
  </si>
  <si>
    <t>Panjang Jalan Nasional</t>
  </si>
  <si>
    <t>Panjang Jalan Provinsi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</si>
</sst>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color rgb="FF010101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3" fontId="3" fillId="0" borderId="1" xfId="1" applyFont="1" applyBorder="1"/>
    <xf numFmtId="0" fontId="3" fillId="0" borderId="1" xfId="0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43" fontId="3" fillId="3" borderId="1" xfId="1" applyFont="1" applyFill="1" applyBorder="1"/>
    <xf numFmtId="0" fontId="3" fillId="3" borderId="1" xfId="0" applyFont="1" applyFill="1" applyBorder="1"/>
    <xf numFmtId="0" fontId="3" fillId="0" borderId="1" xfId="0" quotePrefix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3" fontId="2" fillId="0" borderId="1" xfId="1" applyFont="1" applyBorder="1"/>
    <xf numFmtId="0" fontId="2" fillId="0" borderId="1" xfId="0" applyFont="1" applyBorder="1"/>
    <xf numFmtId="0" fontId="2" fillId="0" borderId="0" xfId="0" applyFont="1" applyBorder="1"/>
    <xf numFmtId="43" fontId="5" fillId="0" borderId="1" xfId="1" applyFont="1" applyFill="1" applyBorder="1" applyAlignment="1">
      <alignment horizontal="left" vertical="center"/>
    </xf>
    <xf numFmtId="43" fontId="3" fillId="0" borderId="1" xfId="1" applyFont="1" applyFill="1" applyBorder="1" applyAlignment="1">
      <alignment horizontal="left" vertical="center"/>
    </xf>
    <xf numFmtId="43" fontId="6" fillId="4" borderId="1" xfId="1" applyFont="1" applyFill="1" applyBorder="1" applyAlignment="1">
      <alignment horizontal="left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BreakPreview" zoomScale="130" zoomScaleNormal="100" zoomScaleSheetLayoutView="130" workbookViewId="0">
      <selection sqref="A1:H1"/>
    </sheetView>
  </sheetViews>
  <sheetFormatPr defaultColWidth="8.6640625" defaultRowHeight="13.8" x14ac:dyDescent="0.25"/>
  <cols>
    <col min="1" max="1" width="3.21875" style="24" bestFit="1" customWidth="1"/>
    <col min="2" max="2" width="38.109375" style="23" customWidth="1"/>
    <col min="3" max="3" width="11.21875" style="24" bestFit="1" customWidth="1"/>
    <col min="4" max="7" width="9" style="2" bestFit="1" customWidth="1"/>
    <col min="8" max="16384" width="8.6640625" style="2"/>
  </cols>
  <sheetData>
    <row r="1" spans="1:8" x14ac:dyDescent="0.25">
      <c r="A1" s="1" t="s">
        <v>5</v>
      </c>
      <c r="B1" s="1"/>
      <c r="C1" s="1"/>
      <c r="D1" s="1"/>
      <c r="E1" s="1"/>
      <c r="F1" s="1"/>
      <c r="G1" s="1"/>
      <c r="H1" s="1"/>
    </row>
    <row r="2" spans="1:8" x14ac:dyDescent="0.25">
      <c r="A2" s="3" t="s">
        <v>0</v>
      </c>
      <c r="B2" s="4" t="s">
        <v>1</v>
      </c>
      <c r="C2" s="3" t="s">
        <v>2</v>
      </c>
      <c r="D2" s="3" t="s">
        <v>3</v>
      </c>
      <c r="E2" s="3"/>
      <c r="F2" s="3"/>
      <c r="G2" s="3"/>
      <c r="H2" s="3" t="s">
        <v>4</v>
      </c>
    </row>
    <row r="3" spans="1:8" x14ac:dyDescent="0.25">
      <c r="A3" s="3"/>
      <c r="B3" s="4"/>
      <c r="C3" s="3"/>
      <c r="D3" s="5">
        <v>2021</v>
      </c>
      <c r="E3" s="5">
        <v>2022</v>
      </c>
      <c r="F3" s="5">
        <v>2023</v>
      </c>
      <c r="G3" s="5">
        <v>2024</v>
      </c>
      <c r="H3" s="3"/>
    </row>
    <row r="4" spans="1:8" x14ac:dyDescent="0.25">
      <c r="A4" s="10">
        <v>1</v>
      </c>
      <c r="B4" s="11" t="s">
        <v>6</v>
      </c>
      <c r="C4" s="10" t="s">
        <v>7</v>
      </c>
      <c r="D4" s="12">
        <f>SUM(D5:D8)</f>
        <v>2601.33</v>
      </c>
      <c r="E4" s="12">
        <f>SUM(E5:E8)</f>
        <v>2602.9500000000003</v>
      </c>
      <c r="F4" s="12">
        <f>SUM(F5:F8)</f>
        <v>2745.6000000000004</v>
      </c>
      <c r="G4" s="12">
        <f>SUM(G5:G8)</f>
        <v>2745.61</v>
      </c>
      <c r="H4" s="13"/>
    </row>
    <row r="5" spans="1:8" x14ac:dyDescent="0.25">
      <c r="A5" s="6"/>
      <c r="B5" s="14" t="s">
        <v>8</v>
      </c>
      <c r="C5" s="6" t="s">
        <v>7</v>
      </c>
      <c r="D5" s="8">
        <f>D14+D23</f>
        <v>562.8599999999999</v>
      </c>
      <c r="E5" s="8">
        <f t="shared" ref="E5:G5" si="0">E14+E23</f>
        <v>727.36</v>
      </c>
      <c r="F5" s="8">
        <f t="shared" si="0"/>
        <v>512.80999999999995</v>
      </c>
      <c r="G5" s="8">
        <f t="shared" si="0"/>
        <v>798.61</v>
      </c>
      <c r="H5" s="9"/>
    </row>
    <row r="6" spans="1:8" x14ac:dyDescent="0.25">
      <c r="A6" s="6"/>
      <c r="B6" s="14" t="s">
        <v>9</v>
      </c>
      <c r="C6" s="6" t="s">
        <v>7</v>
      </c>
      <c r="D6" s="8">
        <f t="shared" ref="D6:G8" si="1">D15+D24</f>
        <v>1513.88</v>
      </c>
      <c r="E6" s="8">
        <f t="shared" si="1"/>
        <v>1397.1100000000001</v>
      </c>
      <c r="F6" s="8">
        <f t="shared" si="1"/>
        <v>1821.3000000000002</v>
      </c>
      <c r="G6" s="8">
        <f t="shared" si="1"/>
        <v>1593.5900000000001</v>
      </c>
      <c r="H6" s="9"/>
    </row>
    <row r="7" spans="1:8" x14ac:dyDescent="0.25">
      <c r="A7" s="6"/>
      <c r="B7" s="14" t="s">
        <v>10</v>
      </c>
      <c r="C7" s="6" t="s">
        <v>7</v>
      </c>
      <c r="D7" s="8">
        <f t="shared" si="1"/>
        <v>328.73</v>
      </c>
      <c r="E7" s="8">
        <f t="shared" si="1"/>
        <v>283.92</v>
      </c>
      <c r="F7" s="8">
        <f t="shared" si="1"/>
        <v>212.13</v>
      </c>
      <c r="G7" s="8">
        <f t="shared" si="1"/>
        <v>202.94</v>
      </c>
      <c r="H7" s="9"/>
    </row>
    <row r="8" spans="1:8" x14ac:dyDescent="0.25">
      <c r="A8" s="6"/>
      <c r="B8" s="14" t="s">
        <v>11</v>
      </c>
      <c r="C8" s="6" t="s">
        <v>7</v>
      </c>
      <c r="D8" s="8">
        <f t="shared" si="1"/>
        <v>195.86</v>
      </c>
      <c r="E8" s="8">
        <f t="shared" si="1"/>
        <v>194.56</v>
      </c>
      <c r="F8" s="8">
        <f t="shared" si="1"/>
        <v>199.36</v>
      </c>
      <c r="G8" s="8">
        <f t="shared" si="1"/>
        <v>150.47</v>
      </c>
      <c r="H8" s="9"/>
    </row>
    <row r="9" spans="1:8" x14ac:dyDescent="0.25">
      <c r="A9" s="6"/>
      <c r="B9" s="7" t="s">
        <v>12</v>
      </c>
      <c r="C9" s="6" t="s">
        <v>7</v>
      </c>
      <c r="D9" s="8">
        <f>SUM(D5:D6)</f>
        <v>2076.7399999999998</v>
      </c>
      <c r="E9" s="8">
        <f>SUM(E5:E6)</f>
        <v>2124.4700000000003</v>
      </c>
      <c r="F9" s="8">
        <f>SUM(F5:F6)</f>
        <v>2334.11</v>
      </c>
      <c r="G9" s="8">
        <f>SUM(G5:G6)</f>
        <v>2392.2000000000003</v>
      </c>
      <c r="H9" s="9"/>
    </row>
    <row r="10" spans="1:8" s="19" customFormat="1" x14ac:dyDescent="0.25">
      <c r="A10" s="15"/>
      <c r="B10" s="16" t="s">
        <v>13</v>
      </c>
      <c r="C10" s="15" t="s">
        <v>14</v>
      </c>
      <c r="D10" s="17">
        <f>D9/D4*100</f>
        <v>79.833777336977619</v>
      </c>
      <c r="E10" s="17">
        <f>E9/E4*100</f>
        <v>81.617779826735045</v>
      </c>
      <c r="F10" s="17">
        <f>F9/F4*100</f>
        <v>85.012747668997662</v>
      </c>
      <c r="G10" s="17">
        <f>G9/G4*100</f>
        <v>87.128179166014121</v>
      </c>
      <c r="H10" s="18"/>
    </row>
    <row r="11" spans="1:8" x14ac:dyDescent="0.25">
      <c r="A11" s="6"/>
      <c r="B11" s="7" t="s">
        <v>15</v>
      </c>
      <c r="C11" s="6" t="s">
        <v>7</v>
      </c>
      <c r="D11" s="8">
        <f>SUM(D7:D8)</f>
        <v>524.59</v>
      </c>
      <c r="E11" s="8">
        <f>SUM(E7:E8)</f>
        <v>478.48</v>
      </c>
      <c r="F11" s="8">
        <f>SUM(F7:F8)</f>
        <v>411.49</v>
      </c>
      <c r="G11" s="8">
        <f>SUM(G7:G8)</f>
        <v>353.40999999999997</v>
      </c>
      <c r="H11" s="9"/>
    </row>
    <row r="12" spans="1:8" s="19" customFormat="1" x14ac:dyDescent="0.25">
      <c r="A12" s="15"/>
      <c r="B12" s="16" t="s">
        <v>16</v>
      </c>
      <c r="C12" s="15" t="s">
        <v>14</v>
      </c>
      <c r="D12" s="17">
        <f>D11/D4*100</f>
        <v>20.166222663022378</v>
      </c>
      <c r="E12" s="17">
        <f>E11/E4*100</f>
        <v>18.382220173264948</v>
      </c>
      <c r="F12" s="17">
        <f>F11/F4*100</f>
        <v>14.987252331002329</v>
      </c>
      <c r="G12" s="17">
        <f>G11/G4*100</f>
        <v>12.87182083398589</v>
      </c>
      <c r="H12" s="18"/>
    </row>
    <row r="13" spans="1:8" x14ac:dyDescent="0.25">
      <c r="A13" s="10">
        <v>2</v>
      </c>
      <c r="B13" s="11" t="s">
        <v>17</v>
      </c>
      <c r="C13" s="10" t="s">
        <v>7</v>
      </c>
      <c r="D13" s="12">
        <f>SUM(D14:D17)</f>
        <v>1706.23</v>
      </c>
      <c r="E13" s="12">
        <f>SUM(E14:E17)</f>
        <v>1707.8600000000004</v>
      </c>
      <c r="F13" s="12">
        <f>SUM(F14:F17)</f>
        <v>1806.75</v>
      </c>
      <c r="G13" s="12">
        <f>SUM(G14:G17)</f>
        <v>1806.76</v>
      </c>
      <c r="H13" s="13"/>
    </row>
    <row r="14" spans="1:8" x14ac:dyDescent="0.25">
      <c r="A14" s="6"/>
      <c r="B14" s="14" t="s">
        <v>8</v>
      </c>
      <c r="C14" s="6" t="s">
        <v>7</v>
      </c>
      <c r="D14" s="20">
        <v>305.83</v>
      </c>
      <c r="E14" s="21">
        <v>442.5</v>
      </c>
      <c r="F14" s="20">
        <v>285.3</v>
      </c>
      <c r="G14" s="20">
        <v>477.23</v>
      </c>
      <c r="H14" s="9"/>
    </row>
    <row r="15" spans="1:8" x14ac:dyDescent="0.25">
      <c r="A15" s="6"/>
      <c r="B15" s="14" t="s">
        <v>9</v>
      </c>
      <c r="C15" s="6" t="s">
        <v>7</v>
      </c>
      <c r="D15" s="20">
        <v>1097.78</v>
      </c>
      <c r="E15" s="21">
        <v>988.11</v>
      </c>
      <c r="F15" s="20">
        <v>1284.46</v>
      </c>
      <c r="G15" s="20">
        <v>1143.1300000000001</v>
      </c>
      <c r="H15" s="9"/>
    </row>
    <row r="16" spans="1:8" x14ac:dyDescent="0.25">
      <c r="A16" s="6"/>
      <c r="B16" s="14" t="s">
        <v>10</v>
      </c>
      <c r="C16" s="6" t="s">
        <v>7</v>
      </c>
      <c r="D16" s="20">
        <v>224.43</v>
      </c>
      <c r="E16" s="21">
        <v>179.11</v>
      </c>
      <c r="F16" s="20">
        <v>136.41</v>
      </c>
      <c r="G16" s="20">
        <v>147.38999999999999</v>
      </c>
      <c r="H16" s="9"/>
    </row>
    <row r="17" spans="1:8" x14ac:dyDescent="0.25">
      <c r="A17" s="6"/>
      <c r="B17" s="14" t="s">
        <v>11</v>
      </c>
      <c r="C17" s="6" t="s">
        <v>7</v>
      </c>
      <c r="D17" s="20">
        <v>78.19</v>
      </c>
      <c r="E17" s="21">
        <v>98.14</v>
      </c>
      <c r="F17" s="20">
        <v>100.58</v>
      </c>
      <c r="G17" s="20">
        <v>39.01</v>
      </c>
      <c r="H17" s="9"/>
    </row>
    <row r="18" spans="1:8" x14ac:dyDescent="0.25">
      <c r="A18" s="6"/>
      <c r="B18" s="7" t="s">
        <v>12</v>
      </c>
      <c r="C18" s="6" t="s">
        <v>7</v>
      </c>
      <c r="D18" s="8">
        <f>SUM(D14:D15)</f>
        <v>1403.61</v>
      </c>
      <c r="E18" s="8">
        <f>SUM(E14:E15)</f>
        <v>1430.6100000000001</v>
      </c>
      <c r="F18" s="8">
        <f>SUM(F14:F15)</f>
        <v>1569.76</v>
      </c>
      <c r="G18" s="8">
        <f>SUM(G14:G15)</f>
        <v>1620.3600000000001</v>
      </c>
      <c r="H18" s="9"/>
    </row>
    <row r="19" spans="1:8" s="19" customFormat="1" x14ac:dyDescent="0.25">
      <c r="A19" s="15"/>
      <c r="B19" s="16" t="s">
        <v>13</v>
      </c>
      <c r="C19" s="15" t="s">
        <v>14</v>
      </c>
      <c r="D19" s="17">
        <f>D18/D13*100</f>
        <v>82.263821407430413</v>
      </c>
      <c r="E19" s="17">
        <f>E18/E13*100</f>
        <v>83.766233766233753</v>
      </c>
      <c r="F19" s="17">
        <f>F18/F13*100</f>
        <v>86.883077348830767</v>
      </c>
      <c r="G19" s="17">
        <f>G18/G13*100</f>
        <v>89.683189798313009</v>
      </c>
      <c r="H19" s="18"/>
    </row>
    <row r="20" spans="1:8" x14ac:dyDescent="0.25">
      <c r="A20" s="6"/>
      <c r="B20" s="7" t="s">
        <v>15</v>
      </c>
      <c r="C20" s="6" t="s">
        <v>7</v>
      </c>
      <c r="D20" s="8">
        <f>SUM(D16:D17)</f>
        <v>302.62</v>
      </c>
      <c r="E20" s="8">
        <f>SUM(E16:E17)</f>
        <v>277.25</v>
      </c>
      <c r="F20" s="8">
        <f>SUM(F16:F17)</f>
        <v>236.99</v>
      </c>
      <c r="G20" s="8">
        <f>SUM(G16:G17)</f>
        <v>186.39999999999998</v>
      </c>
      <c r="H20" s="9"/>
    </row>
    <row r="21" spans="1:8" s="19" customFormat="1" x14ac:dyDescent="0.25">
      <c r="A21" s="15"/>
      <c r="B21" s="16" t="s">
        <v>16</v>
      </c>
      <c r="C21" s="15" t="s">
        <v>14</v>
      </c>
      <c r="D21" s="17">
        <f>D20/D13*100</f>
        <v>17.736178592569583</v>
      </c>
      <c r="E21" s="17">
        <f>E20/E13*100</f>
        <v>16.233766233766232</v>
      </c>
      <c r="F21" s="17">
        <f>F20/F13*100</f>
        <v>13.116922651169228</v>
      </c>
      <c r="G21" s="17">
        <f>G20/G13*100</f>
        <v>10.316810201686996</v>
      </c>
      <c r="H21" s="18"/>
    </row>
    <row r="22" spans="1:8" x14ac:dyDescent="0.25">
      <c r="A22" s="10">
        <v>3</v>
      </c>
      <c r="B22" s="11" t="s">
        <v>18</v>
      </c>
      <c r="C22" s="10" t="s">
        <v>7</v>
      </c>
      <c r="D22" s="12">
        <f>SUM(D23:D26)</f>
        <v>895.09999999999991</v>
      </c>
      <c r="E22" s="12">
        <f>SUM(E23:E26)</f>
        <v>895.09</v>
      </c>
      <c r="F22" s="12">
        <f>SUM(F23:F26)</f>
        <v>938.85</v>
      </c>
      <c r="G22" s="12">
        <f>SUM(G23:G26)</f>
        <v>938.84999999999991</v>
      </c>
      <c r="H22" s="13"/>
    </row>
    <row r="23" spans="1:8" x14ac:dyDescent="0.25">
      <c r="A23" s="6"/>
      <c r="B23" s="14" t="s">
        <v>8</v>
      </c>
      <c r="C23" s="6" t="s">
        <v>7</v>
      </c>
      <c r="D23" s="20">
        <v>257.02999999999997</v>
      </c>
      <c r="E23" s="22">
        <v>284.86</v>
      </c>
      <c r="F23" s="20">
        <v>227.51</v>
      </c>
      <c r="G23" s="20">
        <v>321.38</v>
      </c>
      <c r="H23" s="9"/>
    </row>
    <row r="24" spans="1:8" x14ac:dyDescent="0.25">
      <c r="A24" s="6"/>
      <c r="B24" s="14" t="s">
        <v>9</v>
      </c>
      <c r="C24" s="6" t="s">
        <v>7</v>
      </c>
      <c r="D24" s="20">
        <v>416.1</v>
      </c>
      <c r="E24" s="22">
        <v>409</v>
      </c>
      <c r="F24" s="20">
        <v>536.84</v>
      </c>
      <c r="G24" s="20">
        <v>450.46</v>
      </c>
      <c r="H24" s="9"/>
    </row>
    <row r="25" spans="1:8" x14ac:dyDescent="0.25">
      <c r="A25" s="6"/>
      <c r="B25" s="14" t="s">
        <v>10</v>
      </c>
      <c r="C25" s="6" t="s">
        <v>7</v>
      </c>
      <c r="D25" s="20">
        <v>104.3</v>
      </c>
      <c r="E25" s="22">
        <v>104.81</v>
      </c>
      <c r="F25" s="20">
        <v>75.72</v>
      </c>
      <c r="G25" s="20">
        <v>55.55</v>
      </c>
      <c r="H25" s="9"/>
    </row>
    <row r="26" spans="1:8" x14ac:dyDescent="0.25">
      <c r="A26" s="6"/>
      <c r="B26" s="14" t="s">
        <v>11</v>
      </c>
      <c r="C26" s="6" t="s">
        <v>7</v>
      </c>
      <c r="D26" s="20">
        <v>117.67</v>
      </c>
      <c r="E26" s="22">
        <v>96.42</v>
      </c>
      <c r="F26" s="20">
        <v>98.78</v>
      </c>
      <c r="G26" s="20">
        <v>111.46</v>
      </c>
      <c r="H26" s="9"/>
    </row>
    <row r="27" spans="1:8" x14ac:dyDescent="0.25">
      <c r="A27" s="6"/>
      <c r="B27" s="7" t="s">
        <v>12</v>
      </c>
      <c r="C27" s="6" t="s">
        <v>7</v>
      </c>
      <c r="D27" s="8">
        <f>SUM(D23:D24)</f>
        <v>673.13</v>
      </c>
      <c r="E27" s="8">
        <f>SUM(E23:E24)</f>
        <v>693.86</v>
      </c>
      <c r="F27" s="8">
        <f>SUM(F23:F24)</f>
        <v>764.35</v>
      </c>
      <c r="G27" s="8">
        <f>SUM(G23:G24)</f>
        <v>771.83999999999992</v>
      </c>
      <c r="H27" s="9"/>
    </row>
    <row r="28" spans="1:8" s="19" customFormat="1" x14ac:dyDescent="0.25">
      <c r="A28" s="15"/>
      <c r="B28" s="16" t="s">
        <v>13</v>
      </c>
      <c r="C28" s="15" t="s">
        <v>14</v>
      </c>
      <c r="D28" s="17">
        <f>D27/D22*100</f>
        <v>75.201653446542295</v>
      </c>
      <c r="E28" s="17">
        <f>E27/E22*100</f>
        <v>77.518461830653891</v>
      </c>
      <c r="F28" s="17">
        <f>F27/F22*100</f>
        <v>81.413431325557866</v>
      </c>
      <c r="G28" s="17">
        <f>G27/G22*100</f>
        <v>82.211215849177194</v>
      </c>
      <c r="H28" s="18"/>
    </row>
    <row r="29" spans="1:8" x14ac:dyDescent="0.25">
      <c r="A29" s="6"/>
      <c r="B29" s="7" t="s">
        <v>15</v>
      </c>
      <c r="C29" s="6" t="s">
        <v>7</v>
      </c>
      <c r="D29" s="8">
        <f>SUM(D25:D26)</f>
        <v>221.97</v>
      </c>
      <c r="E29" s="8">
        <f>SUM(E25:E26)</f>
        <v>201.23000000000002</v>
      </c>
      <c r="F29" s="8">
        <f>SUM(F25:F26)</f>
        <v>174.5</v>
      </c>
      <c r="G29" s="8">
        <f>SUM(G25:G26)</f>
        <v>167.01</v>
      </c>
      <c r="H29" s="9"/>
    </row>
    <row r="30" spans="1:8" s="19" customFormat="1" x14ac:dyDescent="0.25">
      <c r="A30" s="15"/>
      <c r="B30" s="16" t="s">
        <v>16</v>
      </c>
      <c r="C30" s="15" t="s">
        <v>14</v>
      </c>
      <c r="D30" s="17">
        <f>D29/D22*100</f>
        <v>24.798346553457719</v>
      </c>
      <c r="E30" s="17">
        <f>E29/E22*100</f>
        <v>22.481538169346098</v>
      </c>
      <c r="F30" s="17">
        <f>F29/F22*100</f>
        <v>18.586568674442137</v>
      </c>
      <c r="G30" s="17">
        <f>G29/G22*100</f>
        <v>17.788784150822817</v>
      </c>
      <c r="H30" s="18"/>
    </row>
  </sheetData>
  <mergeCells count="6">
    <mergeCell ref="A1:H1"/>
    <mergeCell ref="A2:A3"/>
    <mergeCell ref="B2:B3"/>
    <mergeCell ref="C2:C3"/>
    <mergeCell ref="D2:G2"/>
    <mergeCell ref="H2:H3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2025-05-22T07:59:40Z</cp:lastPrinted>
  <dcterms:created xsi:type="dcterms:W3CDTF">2025-05-22T07:58:53Z</dcterms:created>
  <dcterms:modified xsi:type="dcterms:W3CDTF">2025-05-22T07:59:52Z</dcterms:modified>
</cp:coreProperties>
</file>