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D:\2025\33 Satu Data 2024\2024 - Copy - Copy\"/>
    </mc:Choice>
  </mc:AlternateContent>
  <xr:revisionPtr revIDLastSave="0" documentId="13_ncr:1_{B0256DBE-EDAC-4FE1-A70B-6E3C914B410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dikator SDGs." sheetId="17" r:id="rId1"/>
    <sheet name="indikator SDGs" sheetId="15" r:id="rId2"/>
    <sheet name="indikator SDGs (2)" sheetId="16" r:id="rId3"/>
    <sheet name="Sheet1" sheetId="3" state="hidden" r:id="rId4"/>
  </sheets>
  <definedNames>
    <definedName name="_xlnm.Print_Area" localSheetId="1">'indikator SDGs'!$A$1:$J$17</definedName>
    <definedName name="_xlnm.Print_Area" localSheetId="2">'indikator SDGs (2)'!$A$1:$J$15</definedName>
    <definedName name="_xlnm.Print_Area" localSheetId="0">'indikator SDGs.'!$A$1:$K$28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7" l="1"/>
  <c r="H15" i="17"/>
  <c r="G9" i="17"/>
  <c r="B8" i="17"/>
  <c r="B9" i="17" s="1"/>
  <c r="B10" i="17" s="1"/>
  <c r="B11" i="17" s="1"/>
  <c r="B12" i="17" s="1"/>
  <c r="B13" i="17" s="1"/>
  <c r="B14" i="17" s="1"/>
  <c r="B15" i="17" s="1"/>
  <c r="B16" i="17" s="1"/>
  <c r="B17" i="17" s="1"/>
  <c r="I15" i="16"/>
  <c r="H15" i="16"/>
  <c r="O13" i="16"/>
  <c r="Q13" i="16" s="1"/>
  <c r="K13" i="16"/>
  <c r="K14" i="16" s="1"/>
  <c r="G9" i="16"/>
  <c r="B9" i="16"/>
  <c r="B10" i="16" s="1"/>
  <c r="B11" i="16" s="1"/>
  <c r="B12" i="16" s="1"/>
  <c r="B13" i="16" s="1"/>
  <c r="B14" i="16" s="1"/>
  <c r="B15" i="16" s="1"/>
  <c r="B8" i="16"/>
  <c r="O13" i="15"/>
  <c r="K13" i="15"/>
  <c r="K14" i="15" s="1"/>
  <c r="H15" i="15"/>
  <c r="I15" i="15" l="1"/>
  <c r="Q13" i="15"/>
  <c r="G9" i="15"/>
  <c r="B8" i="15" l="1"/>
  <c r="B9" i="15" s="1"/>
  <c r="B10" i="15" s="1"/>
  <c r="B11" i="15" s="1"/>
  <c r="B12" i="15" s="1"/>
  <c r="B13" i="15" s="1"/>
  <c r="B14" i="15" s="1"/>
  <c r="B15" i="15" s="1"/>
  <c r="B16" i="15" s="1"/>
  <c r="B17" i="15" s="1"/>
  <c r="A2" i="3"/>
  <c r="A3" i="3"/>
  <c r="O18" i="3"/>
  <c r="D8" i="3"/>
  <c r="D18" i="3" s="1"/>
  <c r="E8" i="3"/>
  <c r="E18" i="3" s="1"/>
  <c r="F8" i="3"/>
  <c r="F18" i="3" s="1"/>
  <c r="G8" i="3"/>
  <c r="G18" i="3" s="1"/>
  <c r="H8" i="3"/>
  <c r="H18" i="3" s="1"/>
  <c r="I8" i="3"/>
  <c r="I18" i="3" s="1"/>
  <c r="J8" i="3"/>
  <c r="J18" i="3" s="1"/>
  <c r="K8" i="3"/>
  <c r="K18" i="3" s="1"/>
  <c r="L8" i="3"/>
  <c r="L18" i="3" s="1"/>
  <c r="M8" i="3"/>
  <c r="M18" i="3" s="1"/>
  <c r="N8" i="3"/>
  <c r="N18" i="3" s="1"/>
  <c r="C8" i="3"/>
  <c r="P8" i="3" s="1"/>
  <c r="P18" i="3" s="1"/>
  <c r="D9" i="3"/>
  <c r="E9" i="3"/>
  <c r="F9" i="3"/>
  <c r="G9" i="3"/>
  <c r="H9" i="3"/>
  <c r="I9" i="3"/>
  <c r="J9" i="3"/>
  <c r="K9" i="3"/>
  <c r="L9" i="3"/>
  <c r="M9" i="3"/>
  <c r="N9" i="3"/>
  <c r="D10" i="3"/>
  <c r="E10" i="3"/>
  <c r="F10" i="3"/>
  <c r="G10" i="3"/>
  <c r="H10" i="3"/>
  <c r="I10" i="3"/>
  <c r="J10" i="3"/>
  <c r="K10" i="3"/>
  <c r="L10" i="3"/>
  <c r="M10" i="3"/>
  <c r="N10" i="3"/>
  <c r="D11" i="3"/>
  <c r="E11" i="3"/>
  <c r="F11" i="3"/>
  <c r="G11" i="3"/>
  <c r="H11" i="3"/>
  <c r="I11" i="3"/>
  <c r="J11" i="3"/>
  <c r="K11" i="3"/>
  <c r="L11" i="3"/>
  <c r="M11" i="3"/>
  <c r="N11" i="3"/>
  <c r="D12" i="3"/>
  <c r="E12" i="3"/>
  <c r="F12" i="3"/>
  <c r="G12" i="3"/>
  <c r="H12" i="3"/>
  <c r="I12" i="3"/>
  <c r="J12" i="3"/>
  <c r="K12" i="3"/>
  <c r="L12" i="3"/>
  <c r="M12" i="3"/>
  <c r="N12" i="3"/>
  <c r="D13" i="3"/>
  <c r="E13" i="3"/>
  <c r="F13" i="3"/>
  <c r="G13" i="3"/>
  <c r="H13" i="3"/>
  <c r="I13" i="3"/>
  <c r="J13" i="3"/>
  <c r="K13" i="3"/>
  <c r="L13" i="3"/>
  <c r="M13" i="3"/>
  <c r="N13" i="3"/>
  <c r="D14" i="3"/>
  <c r="E14" i="3"/>
  <c r="F14" i="3"/>
  <c r="G14" i="3"/>
  <c r="H14" i="3"/>
  <c r="I14" i="3"/>
  <c r="J14" i="3"/>
  <c r="K14" i="3"/>
  <c r="L14" i="3"/>
  <c r="M14" i="3"/>
  <c r="N14" i="3"/>
  <c r="D15" i="3"/>
  <c r="E15" i="3"/>
  <c r="F15" i="3"/>
  <c r="G15" i="3"/>
  <c r="H15" i="3"/>
  <c r="I15" i="3"/>
  <c r="J15" i="3"/>
  <c r="K15" i="3"/>
  <c r="L15" i="3"/>
  <c r="M15" i="3"/>
  <c r="N15" i="3"/>
  <c r="D16" i="3"/>
  <c r="E16" i="3"/>
  <c r="F16" i="3"/>
  <c r="G16" i="3"/>
  <c r="H16" i="3"/>
  <c r="I16" i="3"/>
  <c r="J16" i="3"/>
  <c r="K16" i="3"/>
  <c r="L16" i="3"/>
  <c r="M16" i="3"/>
  <c r="N16" i="3"/>
  <c r="D17" i="3"/>
  <c r="E17" i="3"/>
  <c r="F17" i="3"/>
  <c r="G17" i="3"/>
  <c r="H17" i="3"/>
  <c r="I17" i="3"/>
  <c r="J17" i="3"/>
  <c r="K17" i="3"/>
  <c r="L17" i="3"/>
  <c r="M17" i="3"/>
  <c r="N17" i="3"/>
  <c r="C9" i="3"/>
  <c r="P9" i="3" s="1"/>
  <c r="C10" i="3"/>
  <c r="P10" i="3" s="1"/>
  <c r="C11" i="3"/>
  <c r="P11" i="3" s="1"/>
  <c r="C12" i="3"/>
  <c r="P12" i="3" s="1"/>
  <c r="C13" i="3"/>
  <c r="P13" i="3" s="1"/>
  <c r="C14" i="3"/>
  <c r="P14" i="3" s="1"/>
  <c r="C15" i="3"/>
  <c r="P15" i="3" s="1"/>
  <c r="C16" i="3"/>
  <c r="P16" i="3" s="1"/>
  <c r="C17" i="3"/>
  <c r="P17" i="3" s="1"/>
  <c r="C18" i="3" l="1"/>
</calcChain>
</file>

<file path=xl/sharedStrings.xml><?xml version="1.0" encoding="utf-8"?>
<sst xmlns="http://schemas.openxmlformats.org/spreadsheetml/2006/main" count="179" uniqueCount="83">
  <si>
    <t>No</t>
  </si>
  <si>
    <t>Kabupaten/Kota</t>
  </si>
  <si>
    <t>JENIS  BENCANA</t>
  </si>
  <si>
    <t>Total</t>
  </si>
  <si>
    <t>Kebakaran</t>
  </si>
  <si>
    <t>Kebakaran Hutan dan Lahan</t>
  </si>
  <si>
    <t>Tanah Longsor</t>
  </si>
  <si>
    <t>Banjir</t>
  </si>
  <si>
    <t>Puting Beliung</t>
  </si>
  <si>
    <t>Konflik</t>
  </si>
  <si>
    <t>Kecelakaan Transportasi</t>
  </si>
  <si>
    <t>Wabah Penyakit</t>
  </si>
  <si>
    <t>Gempa Bumi dan Tsunami</t>
  </si>
  <si>
    <t>Orang Tenggelam</t>
  </si>
  <si>
    <t>Lain-Lain</t>
  </si>
  <si>
    <t>Udara</t>
  </si>
  <si>
    <t>Sungai/Laut</t>
  </si>
  <si>
    <t>Samarinda</t>
  </si>
  <si>
    <t>Balikpapan</t>
  </si>
  <si>
    <t>Kutai Kartanegara</t>
  </si>
  <si>
    <t>Kutai Timur</t>
  </si>
  <si>
    <t>Kutai Barat</t>
  </si>
  <si>
    <t>Bontang</t>
  </si>
  <si>
    <t>Paser</t>
  </si>
  <si>
    <t>Penajam Paser Utara</t>
  </si>
  <si>
    <t>Mahakam Ulu</t>
  </si>
  <si>
    <t>Berau</t>
  </si>
  <si>
    <t>Jumlah</t>
  </si>
  <si>
    <t>Abrasi</t>
  </si>
  <si>
    <t>REKAPITULASI KEJADIAN BENCANA</t>
  </si>
  <si>
    <t>Satuan</t>
  </si>
  <si>
    <t>%</t>
  </si>
  <si>
    <t>Elemen Data</t>
  </si>
  <si>
    <t>Unit</t>
  </si>
  <si>
    <t>Jiwa</t>
  </si>
  <si>
    <t>Indeks</t>
  </si>
  <si>
    <t>Jumlah Korban Meninggal, Hilang dan Terkena Dampak Bencana per 100.000 Orang</t>
  </si>
  <si>
    <t>Jumlah Kerugian Ekonomi Langsung Akibat Bencana</t>
  </si>
  <si>
    <t>Indeks Risiko Bencana Indonesia (IRBI)</t>
  </si>
  <si>
    <t>Lokasi</t>
  </si>
  <si>
    <t>Rupiah</t>
  </si>
  <si>
    <t>Dokumen</t>
  </si>
  <si>
    <t>Kota Tangguh</t>
  </si>
  <si>
    <t>Pemenuhan Kebutuhan Dasar Korban Bencana Sosial</t>
  </si>
  <si>
    <t>Dokumen Strategi Pengurangan Risiko Bencana (PRB) Tingkat Daerah</t>
  </si>
  <si>
    <t>Jumlah Kota Tangguh Bencana Yang Terbentuk</t>
  </si>
  <si>
    <t>Jumlah Sistem Peringatan Dini Cuaca dan Iklim serta Kebencanaan</t>
  </si>
  <si>
    <t>Proporsi Pemerintah Kota Yang Memiliki Dokumen Strategi Pengurangan Risiko Bencana</t>
  </si>
  <si>
    <t>Jumlah Lokasi Penguatan Pengurangan Risiko Bencana Daerah *</t>
  </si>
  <si>
    <t>Keterangan</t>
  </si>
  <si>
    <t>Angka Kumulatif dari tahun sebelumnya</t>
  </si>
  <si>
    <t xml:space="preserve">Indikator SDGs BPBD Prov. Kaltim </t>
  </si>
  <si>
    <t>Laporan BPBD Kab/Kota</t>
  </si>
  <si>
    <t>- 5 unit EWS Banjir di Kota Samarinda 
'- 2 unit EWS Longsor di Kota Balikpapan
'- kondisi unit rusak / tidak berfungsi lagi</t>
  </si>
  <si>
    <t>Dokumen Kajian Risiko Bencana (KRB) dan Rencana Penanggulangan Bencana (RPB)Prov. Kaltim</t>
  </si>
  <si>
    <t>jlh Penduduk kaltim 2024</t>
  </si>
  <si>
    <t xml:space="preserve">Jlh meninggal </t>
  </si>
  <si>
    <t xml:space="preserve">Jlh Hilang  </t>
  </si>
  <si>
    <t xml:space="preserve">terluka </t>
  </si>
  <si>
    <t>mengungsi</t>
  </si>
  <si>
    <t xml:space="preserve">Jlh Menderita  </t>
  </si>
  <si>
    <t>2025 KRB</t>
  </si>
  <si>
    <t>Kota Samarinda 2022-2026</t>
  </si>
  <si>
    <t>Kota Balikpapan 2022-2026</t>
  </si>
  <si>
    <t>Kota Bontang 2024-2028</t>
  </si>
  <si>
    <t>IRB 2025 rilis BNPB ditahun 2026</t>
  </si>
  <si>
    <t>Tahun 2021 - 2025 (sd 02 Oktober 2025)</t>
  </si>
  <si>
    <t xml:space="preserve">Komponen Perhitungan :
- Jumlah Meninggal 
- Jumlah Hilang
- Jumlah Penduduk </t>
  </si>
  <si>
    <t>Tahun 2021 - 2025 (sd 31 Desember)</t>
  </si>
  <si>
    <t>Jlmh Penduduk 2025</t>
  </si>
  <si>
    <t xml:space="preserve">TW I - 6,581,870,000
 TW III - 6,753,040,000
TW II - 10,701,100,000 
</t>
  </si>
  <si>
    <t>-</t>
  </si>
  <si>
    <t xml:space="preserve">BPBD Kota Samarinda
BPBD Kota Balikpapan
BPBD Kota Bontang </t>
  </si>
  <si>
    <t>Dokumen Rencana Penanggulangan Bencana yang memuat  Strategis, arah kebijakan dan program penanggulangan bencana sesuai dengan krakteristik Prov.Kaltim</t>
  </si>
  <si>
    <t>Persentase pemerintah daerah yang mengadopsi dan menerapkan strategi pengurangan risiko bencana daerah yang selaras dengan strategi pengurangan risiko bencana Nasional</t>
  </si>
  <si>
    <t xml:space="preserve">Dokumen Renstra BPBD 10 Kab/ Kota Menerapkan Pengurang Risiko Bencana </t>
  </si>
  <si>
    <t>Dokumen Rencana Penanggulangan Bencana (RPB )</t>
  </si>
  <si>
    <t xml:space="preserve">10 Kabupaten / Kota </t>
  </si>
  <si>
    <t>a. 2021 sd 2023 Angka Kumulatif dari tahun sebelumnya
b. Tahun 2025 Satuan menjadi Kabupaten/ Kota</t>
  </si>
  <si>
    <t>Dokumen JITUPASNA /R3P</t>
  </si>
  <si>
    <t>Surat BNPB nomor B-52/BNPB/D-I/SS.01.03/1/2026, Tgl 30 Januari 2026, Hal Penyampaian IKD2025 dan IRB 2025</t>
  </si>
  <si>
    <t>Kode Referensi</t>
  </si>
  <si>
    <t xml:space="preserve"> Daftar 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</si>
</sst>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Bookman Old Style"/>
      <family val="1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3B5E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>
      <alignment vertical="center"/>
    </xf>
    <xf numFmtId="0" fontId="2" fillId="0" borderId="0"/>
  </cellStyleXfs>
  <cellXfs count="80">
    <xf numFmtId="0" fontId="0" fillId="0" borderId="0" xfId="0"/>
    <xf numFmtId="0" fontId="4" fillId="2" borderId="6" xfId="2" applyFont="1" applyFill="1" applyBorder="1" applyAlignment="1">
      <alignment horizontal="center" vertical="center"/>
    </xf>
    <xf numFmtId="0" fontId="4" fillId="3" borderId="5" xfId="2" applyFont="1" applyFill="1" applyBorder="1" applyAlignment="1">
      <alignment horizontal="center"/>
    </xf>
    <xf numFmtId="0" fontId="4" fillId="3" borderId="5" xfId="2" applyFont="1" applyFill="1" applyBorder="1" applyAlignment="1"/>
    <xf numFmtId="0" fontId="0" fillId="3" borderId="5" xfId="2" applyFont="1" applyFill="1" applyBorder="1" applyAlignment="1">
      <alignment horizontal="center"/>
    </xf>
    <xf numFmtId="0" fontId="4" fillId="3" borderId="6" xfId="2" applyFont="1" applyFill="1" applyBorder="1" applyAlignment="1">
      <alignment horizontal="center"/>
    </xf>
    <xf numFmtId="0" fontId="4" fillId="3" borderId="6" xfId="2" applyFont="1" applyFill="1" applyBorder="1" applyAlignment="1"/>
    <xf numFmtId="0" fontId="4" fillId="3" borderId="1" xfId="2" applyFont="1" applyFill="1" applyBorder="1" applyAlignment="1"/>
    <xf numFmtId="0" fontId="4" fillId="4" borderId="6" xfId="2" applyFont="1" applyFill="1" applyBorder="1" applyAlignment="1"/>
    <xf numFmtId="0" fontId="4" fillId="4" borderId="6" xfId="2" applyFont="1" applyFill="1" applyBorder="1" applyAlignment="1">
      <alignment horizontal="center"/>
    </xf>
    <xf numFmtId="0" fontId="3" fillId="0" borderId="0" xfId="2" applyFont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/>
    <xf numFmtId="0" fontId="0" fillId="0" borderId="7" xfId="0" applyBorder="1" applyAlignment="1">
      <alignment horizontal="center" vertical="top"/>
    </xf>
    <xf numFmtId="0" fontId="0" fillId="0" borderId="8" xfId="0" applyBorder="1"/>
    <xf numFmtId="0" fontId="0" fillId="0" borderId="7" xfId="0" applyBorder="1" applyAlignment="1">
      <alignment vertical="top" wrapText="1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left" wrapText="1"/>
    </xf>
    <xf numFmtId="0" fontId="0" fillId="0" borderId="7" xfId="0" applyBorder="1" applyAlignment="1">
      <alignment horizontal="left" vertical="top"/>
    </xf>
    <xf numFmtId="165" fontId="0" fillId="0" borderId="7" xfId="1" applyNumberFormat="1" applyFont="1" applyBorder="1" applyAlignment="1">
      <alignment horizontal="right" vertical="top"/>
    </xf>
    <xf numFmtId="0" fontId="0" fillId="0" borderId="8" xfId="0" applyBorder="1" applyAlignment="1">
      <alignment vertical="top"/>
    </xf>
    <xf numFmtId="0" fontId="7" fillId="5" borderId="13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165" fontId="0" fillId="0" borderId="7" xfId="1" applyNumberFormat="1" applyFont="1" applyBorder="1" applyAlignment="1">
      <alignment horizontal="right"/>
    </xf>
    <xf numFmtId="164" fontId="0" fillId="0" borderId="7" xfId="1" applyFont="1" applyBorder="1" applyAlignment="1">
      <alignment horizontal="right" vertical="top"/>
    </xf>
    <xf numFmtId="0" fontId="0" fillId="0" borderId="7" xfId="0" quotePrefix="1" applyBorder="1" applyAlignment="1">
      <alignment vertical="top" wrapText="1"/>
    </xf>
    <xf numFmtId="0" fontId="0" fillId="0" borderId="7" xfId="0" applyBorder="1" applyAlignment="1">
      <alignment wrapText="1"/>
    </xf>
    <xf numFmtId="37" fontId="0" fillId="0" borderId="7" xfId="1" applyNumberFormat="1" applyFont="1" applyBorder="1" applyAlignment="1">
      <alignment horizontal="right"/>
    </xf>
    <xf numFmtId="165" fontId="0" fillId="0" borderId="7" xfId="1" applyNumberFormat="1" applyFont="1" applyBorder="1"/>
    <xf numFmtId="0" fontId="0" fillId="0" borderId="7" xfId="0" applyBorder="1" applyAlignment="1">
      <alignment horizontal="left" vertical="top" wrapText="1"/>
    </xf>
    <xf numFmtId="0" fontId="7" fillId="5" borderId="15" xfId="0" applyFont="1" applyFill="1" applyBorder="1" applyAlignment="1">
      <alignment horizontal="center" vertical="center"/>
    </xf>
    <xf numFmtId="3" fontId="0" fillId="0" borderId="0" xfId="0" applyNumberFormat="1"/>
    <xf numFmtId="165" fontId="0" fillId="0" borderId="16" xfId="1" applyNumberFormat="1" applyFont="1" applyFill="1" applyBorder="1" applyAlignment="1">
      <alignment horizontal="right" vertical="top"/>
    </xf>
    <xf numFmtId="165" fontId="0" fillId="0" borderId="16" xfId="1" applyNumberFormat="1" applyFont="1" applyFill="1" applyBorder="1" applyAlignment="1">
      <alignment horizontal="right"/>
    </xf>
    <xf numFmtId="37" fontId="0" fillId="0" borderId="16" xfId="1" applyNumberFormat="1" applyFont="1" applyFill="1" applyBorder="1" applyAlignment="1">
      <alignment horizontal="right"/>
    </xf>
    <xf numFmtId="37" fontId="0" fillId="0" borderId="0" xfId="0" applyNumberFormat="1"/>
    <xf numFmtId="165" fontId="0" fillId="0" borderId="0" xfId="0" applyNumberFormat="1"/>
    <xf numFmtId="1" fontId="0" fillId="0" borderId="0" xfId="0" applyNumberFormat="1"/>
    <xf numFmtId="0" fontId="0" fillId="6" borderId="7" xfId="0" applyFill="1" applyBorder="1" applyAlignment="1">
      <alignment horizontal="center" vertical="top"/>
    </xf>
    <xf numFmtId="0" fontId="0" fillId="6" borderId="7" xfId="0" applyFill="1" applyBorder="1" applyAlignment="1">
      <alignment horizontal="left" vertical="top"/>
    </xf>
    <xf numFmtId="165" fontId="0" fillId="6" borderId="7" xfId="1" applyNumberFormat="1" applyFont="1" applyFill="1" applyBorder="1" applyAlignment="1">
      <alignment horizontal="right" vertical="top"/>
    </xf>
    <xf numFmtId="0" fontId="0" fillId="6" borderId="7" xfId="0" applyFill="1" applyBorder="1" applyAlignment="1">
      <alignment vertical="top" wrapText="1"/>
    </xf>
    <xf numFmtId="0" fontId="0" fillId="6" borderId="7" xfId="0" applyFill="1" applyBorder="1" applyAlignment="1">
      <alignment wrapText="1"/>
    </xf>
    <xf numFmtId="165" fontId="0" fillId="6" borderId="7" xfId="1" applyNumberFormat="1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3" fontId="0" fillId="0" borderId="0" xfId="0" applyNumberFormat="1" applyAlignment="1">
      <alignment vertical="top"/>
    </xf>
    <xf numFmtId="164" fontId="0" fillId="6" borderId="7" xfId="1" applyFont="1" applyFill="1" applyBorder="1" applyAlignment="1">
      <alignment horizontal="right" vertical="top"/>
    </xf>
    <xf numFmtId="0" fontId="0" fillId="7" borderId="0" xfId="0" applyFill="1"/>
    <xf numFmtId="165" fontId="0" fillId="7" borderId="16" xfId="1" applyNumberFormat="1" applyFont="1" applyFill="1" applyBorder="1" applyAlignment="1">
      <alignment horizontal="right" vertical="top"/>
    </xf>
    <xf numFmtId="0" fontId="0" fillId="6" borderId="7" xfId="0" quotePrefix="1" applyFill="1" applyBorder="1" applyAlignment="1">
      <alignment vertical="top" wrapText="1"/>
    </xf>
    <xf numFmtId="0" fontId="0" fillId="6" borderId="8" xfId="0" applyFill="1" applyBorder="1" applyAlignment="1">
      <alignment horizontal="center" vertical="top"/>
    </xf>
    <xf numFmtId="0" fontId="0" fillId="6" borderId="8" xfId="0" applyFill="1" applyBorder="1" applyAlignment="1">
      <alignment vertical="top"/>
    </xf>
    <xf numFmtId="0" fontId="0" fillId="6" borderId="8" xfId="0" applyFill="1" applyBorder="1" applyAlignment="1">
      <alignment wrapText="1"/>
    </xf>
    <xf numFmtId="0" fontId="0" fillId="6" borderId="8" xfId="0" applyFill="1" applyBorder="1" applyAlignment="1">
      <alignment horizontal="left" vertical="top" wrapText="1"/>
    </xf>
    <xf numFmtId="0" fontId="8" fillId="6" borderId="17" xfId="0" applyFont="1" applyFill="1" applyBorder="1" applyAlignment="1">
      <alignment horizontal="left" vertical="top" wrapText="1"/>
    </xf>
    <xf numFmtId="0" fontId="0" fillId="6" borderId="8" xfId="0" applyFill="1" applyBorder="1" applyAlignment="1">
      <alignment vertical="top" wrapText="1"/>
    </xf>
    <xf numFmtId="0" fontId="0" fillId="6" borderId="7" xfId="0" applyFill="1" applyBorder="1" applyAlignment="1">
      <alignment vertical="center" wrapText="1"/>
    </xf>
    <xf numFmtId="165" fontId="0" fillId="0" borderId="0" xfId="1" applyNumberFormat="1" applyFont="1" applyFill="1" applyBorder="1" applyAlignment="1">
      <alignment horizontal="right" vertical="top"/>
    </xf>
    <xf numFmtId="0" fontId="0" fillId="0" borderId="16" xfId="0" applyBorder="1" applyAlignment="1">
      <alignment vertical="top"/>
    </xf>
    <xf numFmtId="165" fontId="0" fillId="7" borderId="0" xfId="1" applyNumberFormat="1" applyFont="1" applyFill="1" applyBorder="1" applyAlignment="1">
      <alignment horizontal="right" vertical="top"/>
    </xf>
    <xf numFmtId="37" fontId="0" fillId="0" borderId="0" xfId="1" applyNumberFormat="1" applyFont="1" applyFill="1" applyBorder="1" applyAlignment="1">
      <alignment horizontal="right"/>
    </xf>
    <xf numFmtId="0" fontId="0" fillId="7" borderId="16" xfId="0" applyFill="1" applyBorder="1"/>
    <xf numFmtId="37" fontId="0" fillId="0" borderId="16" xfId="0" applyNumberFormat="1" applyBorder="1"/>
    <xf numFmtId="0" fontId="0" fillId="0" borderId="0" xfId="0" applyAlignment="1">
      <alignment horizontal="center" vertical="top"/>
    </xf>
    <xf numFmtId="0" fontId="0" fillId="6" borderId="18" xfId="0" applyFill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4" fillId="2" borderId="10" xfId="2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/>
    </xf>
    <xf numFmtId="0" fontId="4" fillId="2" borderId="1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1" fontId="0" fillId="0" borderId="7" xfId="1" applyNumberFormat="1" applyFont="1" applyBorder="1" applyAlignment="1">
      <alignment horizontal="right"/>
    </xf>
  </cellXfs>
  <cellStyles count="4">
    <cellStyle name="@ET_Style?3816xml" xfId="2" xr:uid="{00000000-0005-0000-0000-000000000000}"/>
    <cellStyle name="Comma" xfId="1" builtinId="3"/>
    <cellStyle name="Normal" xfId="0" builtinId="0"/>
    <cellStyle name="Normal 11" xfId="3" xr:uid="{2F73EE61-871A-49DB-BE2D-2DE19F020EB0}"/>
  </cellStyles>
  <dxfs count="0"/>
  <tableStyles count="0" defaultTableStyle="TableStyleMedium2" defaultPivotStyle="PivotStyleLight16"/>
  <colors>
    <mruColors>
      <color rgb="FFD3B5E9"/>
      <color rgb="FFE8D8F4"/>
      <color rgb="FFBA8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189214984490578E-2"/>
          <c:y val="8.6912604303908653E-2"/>
          <c:w val="0.89304888025360463"/>
          <c:h val="0.605988990959463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Sheet1!$P$8:$P$17</c:f>
              <c:strCache>
                <c:ptCount val="10"/>
                <c:pt idx="0">
                  <c:v>#REF!</c:v>
                </c:pt>
                <c:pt idx="1">
                  <c:v>#REF!</c:v>
                </c:pt>
                <c:pt idx="2">
                  <c:v>#REF!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D3A6-47AB-9437-D2EA5FBB57E5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A6-47AB-9437-D2EA5FBB57E5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3A6-47AB-9437-D2EA5FBB57E5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3A6-47AB-9437-D2EA5FBB57E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Sheet1!$B$8:$B$17</c:f>
              <c:strCache>
                <c:ptCount val="10"/>
                <c:pt idx="0">
                  <c:v>Samarinda</c:v>
                </c:pt>
                <c:pt idx="1">
                  <c:v>Balikpapan</c:v>
                </c:pt>
                <c:pt idx="2">
                  <c:v>Kutai Kartanegara</c:v>
                </c:pt>
                <c:pt idx="3">
                  <c:v>Kutai Timur</c:v>
                </c:pt>
                <c:pt idx="4">
                  <c:v>Kutai Barat</c:v>
                </c:pt>
                <c:pt idx="5">
                  <c:v>Bontang</c:v>
                </c:pt>
                <c:pt idx="6">
                  <c:v>Paser</c:v>
                </c:pt>
                <c:pt idx="7">
                  <c:v>Penajam Paser Utara</c:v>
                </c:pt>
                <c:pt idx="8">
                  <c:v>Mahakam Ulu</c:v>
                </c:pt>
                <c:pt idx="9">
                  <c:v>Berau</c:v>
                </c:pt>
              </c:strCache>
            </c:strRef>
          </c:cat>
          <c:val>
            <c:numRef>
              <c:f>Sheet1!$P$8:$P$17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A6-47AB-9437-D2EA5FBB57E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32322504"/>
        <c:axId val="332323488"/>
      </c:barChart>
      <c:catAx>
        <c:axId val="332322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2323488"/>
        <c:crosses val="autoZero"/>
        <c:auto val="1"/>
        <c:lblAlgn val="ctr"/>
        <c:lblOffset val="100"/>
        <c:noMultiLvlLbl val="0"/>
      </c:catAx>
      <c:valAx>
        <c:axId val="33232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2322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58689892537017"/>
          <c:y val="0.10607915136678907"/>
          <c:w val="0.86273167062843559"/>
          <c:h val="0.522711604133938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663-482E-8BA5-337D1C49FD74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63-482E-8BA5-337D1C49FD74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663-482E-8BA5-337D1C49FD7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663-482E-8BA5-337D1C49FD74}"/>
              </c:ext>
            </c:extLst>
          </c:dPt>
          <c:cat>
            <c:multiLvlStrRef>
              <c:f>Sheet1!$C$6:$O$7</c:f>
              <c:multiLvlStrCache>
                <c:ptCount val="13"/>
                <c:lvl>
                  <c:pt idx="6">
                    <c:v>Udara</c:v>
                  </c:pt>
                  <c:pt idx="7">
                    <c:v>Sungai/Laut</c:v>
                  </c:pt>
                </c:lvl>
                <c:lvl>
                  <c:pt idx="0">
                    <c:v>Kebakaran</c:v>
                  </c:pt>
                  <c:pt idx="1">
                    <c:v>Kebakaran Hutan dan Lahan</c:v>
                  </c:pt>
                  <c:pt idx="2">
                    <c:v>Tanah Longsor</c:v>
                  </c:pt>
                  <c:pt idx="3">
                    <c:v>Banjir</c:v>
                  </c:pt>
                  <c:pt idx="4">
                    <c:v>Puting Beliung</c:v>
                  </c:pt>
                  <c:pt idx="5">
                    <c:v>Konflik</c:v>
                  </c:pt>
                  <c:pt idx="6">
                    <c:v>Kecelakaan Transportasi</c:v>
                  </c:pt>
                  <c:pt idx="8">
                    <c:v>Wabah Penyakit</c:v>
                  </c:pt>
                  <c:pt idx="9">
                    <c:v>Gempa Bumi dan Tsunami</c:v>
                  </c:pt>
                  <c:pt idx="10">
                    <c:v>Orang Tenggelam</c:v>
                  </c:pt>
                  <c:pt idx="11">
                    <c:v>Lain-Lain</c:v>
                  </c:pt>
                  <c:pt idx="12">
                    <c:v>Abrasi</c:v>
                  </c:pt>
                </c:lvl>
              </c:multiLvlStrCache>
            </c:multiLvlStrRef>
          </c:cat>
          <c:val>
            <c:numRef>
              <c:f>Sheet1!$C$18:$O$18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3-482E-8BA5-337D1C49F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5562960"/>
        <c:axId val="335564272"/>
      </c:barChart>
      <c:catAx>
        <c:axId val="3355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5564272"/>
        <c:crosses val="autoZero"/>
        <c:auto val="1"/>
        <c:lblAlgn val="ctr"/>
        <c:lblOffset val="100"/>
        <c:noMultiLvlLbl val="0"/>
      </c:catAx>
      <c:valAx>
        <c:axId val="33556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5562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7</xdr:col>
      <xdr:colOff>342900</xdr:colOff>
      <xdr:row>21</xdr:row>
      <xdr:rowOff>88364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E9D5FC1-CD53-4AEC-99D6-284A75767FE9}"/>
            </a:ext>
          </a:extLst>
        </xdr:cNvPr>
        <xdr:cNvGrpSpPr/>
      </xdr:nvGrpSpPr>
      <xdr:grpSpPr>
        <a:xfrm>
          <a:off x="607088" y="9092363"/>
          <a:ext cx="8911911" cy="632649"/>
          <a:chOff x="527050" y="9779000"/>
          <a:chExt cx="3587750" cy="673100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99601EE2-A0FC-4585-D766-AADA6375DBAA}"/>
              </a:ext>
            </a:extLst>
          </xdr:cNvPr>
          <xdr:cNvSpPr txBox="1"/>
        </xdr:nvSpPr>
        <xdr:spPr>
          <a:xfrm>
            <a:off x="527050" y="9874250"/>
            <a:ext cx="247650" cy="228600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ID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66CC8F6E-34F2-6D8A-3AFA-4D582DDEBE03}"/>
              </a:ext>
            </a:extLst>
          </xdr:cNvPr>
          <xdr:cNvSpPr txBox="1"/>
        </xdr:nvSpPr>
        <xdr:spPr>
          <a:xfrm>
            <a:off x="812800" y="9779000"/>
            <a:ext cx="3302000" cy="6731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ID" sz="1100"/>
              <a:t>SALINAN KEPUTUSAN GUBERNUR KALIMANTAN TIMUR NOMOR  100.3.3.1/ K.426 / 2025, TENTANG</a:t>
            </a:r>
          </a:p>
          <a:p>
            <a:r>
              <a:rPr lang="en-ID" sz="1100"/>
              <a:t>PENETAPAN DAFTAR DATA TAHUN 2025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166894</xdr:colOff>
      <xdr:row>5</xdr:row>
      <xdr:rowOff>228263</xdr:rowOff>
    </xdr:from>
    <xdr:to>
      <xdr:col>15</xdr:col>
      <xdr:colOff>309044</xdr:colOff>
      <xdr:row>7</xdr:row>
      <xdr:rowOff>650290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C85BE9-F224-5E95-E041-CF89154DE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76290" y="1247054"/>
          <a:ext cx="3638139" cy="9872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482600</xdr:colOff>
      <xdr:row>5</xdr:row>
      <xdr:rowOff>313933</xdr:rowOff>
    </xdr:from>
    <xdr:to>
      <xdr:col>14</xdr:col>
      <xdr:colOff>600425</xdr:colOff>
      <xdr:row>7</xdr:row>
      <xdr:rowOff>564619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DAA436-219D-4A45-A747-5EAD4178E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03300" y="1336283"/>
          <a:ext cx="3013425" cy="8158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22860</xdr:rowOff>
    </xdr:from>
    <xdr:to>
      <xdr:col>6</xdr:col>
      <xdr:colOff>7620</xdr:colOff>
      <xdr:row>37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144780</xdr:colOff>
      <xdr:row>20</xdr:row>
      <xdr:rowOff>11430</xdr:rowOff>
    </xdr:from>
    <xdr:to>
      <xdr:col>16</xdr:col>
      <xdr:colOff>7620</xdr:colOff>
      <xdr:row>37</xdr:row>
      <xdr:rowOff>15240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B0B21-D4B2-40EE-9057-CE57CAADF915}">
  <dimension ref="B3:R17"/>
  <sheetViews>
    <sheetView showGridLines="0" tabSelected="1" view="pageBreakPreview" topLeftCell="B1" zoomScale="91" zoomScaleNormal="86" workbookViewId="0">
      <selection activeCell="E1" sqref="E1"/>
    </sheetView>
  </sheetViews>
  <sheetFormatPr defaultRowHeight="14.5" x14ac:dyDescent="0.35"/>
  <cols>
    <col min="2" max="2" width="6.81640625" customWidth="1"/>
    <col min="3" max="3" width="13.54296875" style="64" bestFit="1" customWidth="1"/>
    <col min="4" max="4" width="52.26953125" customWidth="1"/>
    <col min="5" max="5" width="17.1796875" customWidth="1"/>
    <col min="6" max="6" width="16.90625" customWidth="1"/>
    <col min="7" max="8" width="16" customWidth="1"/>
    <col min="9" max="9" width="23.90625" bestFit="1" customWidth="1"/>
    <col min="10" max="10" width="13" customWidth="1"/>
    <col min="11" max="11" width="26.36328125" customWidth="1"/>
    <col min="13" max="13" width="12.6328125" bestFit="1" customWidth="1"/>
    <col min="15" max="15" width="11.36328125" bestFit="1" customWidth="1"/>
  </cols>
  <sheetData>
    <row r="3" spans="2:18" ht="18.5" x14ac:dyDescent="0.45">
      <c r="B3" s="66" t="s">
        <v>51</v>
      </c>
      <c r="C3" s="66"/>
      <c r="D3" s="66"/>
      <c r="E3" s="66"/>
      <c r="F3" s="66"/>
      <c r="G3" s="66"/>
      <c r="H3" s="66"/>
      <c r="I3" s="66"/>
      <c r="J3" s="66"/>
      <c r="K3" s="66"/>
    </row>
    <row r="4" spans="2:18" ht="18.5" x14ac:dyDescent="0.45">
      <c r="B4" s="66" t="s">
        <v>68</v>
      </c>
      <c r="C4" s="66"/>
      <c r="D4" s="66"/>
      <c r="E4" s="66"/>
      <c r="F4" s="66"/>
      <c r="G4" s="66"/>
      <c r="H4" s="66"/>
      <c r="I4" s="66"/>
      <c r="J4" s="66"/>
      <c r="K4" s="66"/>
    </row>
    <row r="6" spans="2:18" ht="30" customHeight="1" x14ac:dyDescent="0.35">
      <c r="B6" s="22" t="s">
        <v>0</v>
      </c>
      <c r="C6" s="22" t="s">
        <v>81</v>
      </c>
      <c r="D6" s="22" t="s">
        <v>82</v>
      </c>
      <c r="E6" s="22">
        <v>2021</v>
      </c>
      <c r="F6" s="23">
        <v>2022</v>
      </c>
      <c r="G6" s="23">
        <v>2023</v>
      </c>
      <c r="H6" s="31">
        <v>2024</v>
      </c>
      <c r="I6" s="31">
        <v>2025</v>
      </c>
      <c r="J6" s="22" t="s">
        <v>30</v>
      </c>
      <c r="K6" s="22" t="s">
        <v>49</v>
      </c>
    </row>
    <row r="7" spans="2:18" x14ac:dyDescent="0.35">
      <c r="B7" s="11">
        <v>1</v>
      </c>
      <c r="C7" s="14">
        <v>6400</v>
      </c>
      <c r="D7" s="12" t="s">
        <v>43</v>
      </c>
      <c r="E7" s="13">
        <v>100</v>
      </c>
      <c r="F7" s="13">
        <v>100</v>
      </c>
      <c r="G7" s="29">
        <v>1000</v>
      </c>
      <c r="H7" s="79"/>
      <c r="I7" s="79"/>
      <c r="J7" s="11" t="s">
        <v>34</v>
      </c>
      <c r="K7" s="13"/>
    </row>
    <row r="8" spans="2:18" ht="58" x14ac:dyDescent="0.35">
      <c r="B8" s="14">
        <f>B7+1</f>
        <v>2</v>
      </c>
      <c r="C8" s="14">
        <v>6400</v>
      </c>
      <c r="D8" s="30" t="s">
        <v>36</v>
      </c>
      <c r="E8" s="20">
        <v>3684.6928359317003</v>
      </c>
      <c r="F8" s="20">
        <v>5196.655509231141</v>
      </c>
      <c r="G8" s="20">
        <v>721.47864688061134</v>
      </c>
      <c r="H8" s="20">
        <v>2</v>
      </c>
      <c r="I8" s="20">
        <v>2</v>
      </c>
      <c r="J8" s="14" t="s">
        <v>34</v>
      </c>
      <c r="K8" s="27" t="s">
        <v>67</v>
      </c>
    </row>
    <row r="9" spans="2:18" ht="72.5" x14ac:dyDescent="0.35">
      <c r="B9" s="39">
        <f t="shared" ref="B9:B17" si="0">B8+1</f>
        <v>3</v>
      </c>
      <c r="C9" s="39">
        <v>6400</v>
      </c>
      <c r="D9" s="40" t="s">
        <v>48</v>
      </c>
      <c r="E9" s="41">
        <v>17</v>
      </c>
      <c r="F9" s="41">
        <v>29</v>
      </c>
      <c r="G9" s="41">
        <f>F9+13</f>
        <v>42</v>
      </c>
      <c r="H9" s="41"/>
      <c r="I9" s="41" t="s">
        <v>77</v>
      </c>
      <c r="J9" s="39" t="s">
        <v>39</v>
      </c>
      <c r="K9" s="42" t="s">
        <v>78</v>
      </c>
    </row>
    <row r="10" spans="2:18" s="45" customFormat="1" ht="49" customHeight="1" x14ac:dyDescent="0.35">
      <c r="B10" s="39">
        <f t="shared" si="0"/>
        <v>4</v>
      </c>
      <c r="C10" s="39">
        <v>6400</v>
      </c>
      <c r="D10" s="40" t="s">
        <v>37</v>
      </c>
      <c r="E10" s="41">
        <v>36144463359</v>
      </c>
      <c r="F10" s="41">
        <v>37312000000</v>
      </c>
      <c r="G10" s="41">
        <v>7860000000</v>
      </c>
      <c r="H10" s="41">
        <v>49591000000</v>
      </c>
      <c r="I10" s="44" t="s">
        <v>70</v>
      </c>
      <c r="J10" s="39" t="s">
        <v>40</v>
      </c>
      <c r="K10" s="57" t="s">
        <v>79</v>
      </c>
      <c r="L10" s="59"/>
      <c r="M10" s="58"/>
      <c r="O10" s="46"/>
    </row>
    <row r="11" spans="2:18" ht="58" x14ac:dyDescent="0.35">
      <c r="B11" s="14">
        <f t="shared" si="0"/>
        <v>5</v>
      </c>
      <c r="C11" s="14">
        <v>6400</v>
      </c>
      <c r="D11" s="30" t="s">
        <v>44</v>
      </c>
      <c r="E11" s="20">
        <v>2</v>
      </c>
      <c r="F11" s="20">
        <v>2</v>
      </c>
      <c r="G11" s="20">
        <v>2</v>
      </c>
      <c r="H11" s="20">
        <v>2</v>
      </c>
      <c r="I11" s="20">
        <v>2</v>
      </c>
      <c r="J11" s="14" t="s">
        <v>41</v>
      </c>
      <c r="K11" s="27" t="s">
        <v>54</v>
      </c>
      <c r="M11" s="32"/>
    </row>
    <row r="12" spans="2:18" s="48" customFormat="1" ht="87" x14ac:dyDescent="0.35">
      <c r="B12" s="39">
        <f t="shared" si="0"/>
        <v>6</v>
      </c>
      <c r="C12" s="39">
        <v>6400</v>
      </c>
      <c r="D12" s="40" t="s">
        <v>38</v>
      </c>
      <c r="E12" s="47">
        <v>153.28</v>
      </c>
      <c r="F12" s="47">
        <v>146.66999999999999</v>
      </c>
      <c r="G12" s="47">
        <v>144.43</v>
      </c>
      <c r="H12" s="47">
        <v>136.11000000000001</v>
      </c>
      <c r="I12" s="47">
        <v>117.73</v>
      </c>
      <c r="J12" s="39" t="s">
        <v>35</v>
      </c>
      <c r="K12" s="42" t="s">
        <v>80</v>
      </c>
      <c r="L12" s="62"/>
      <c r="M12" s="60"/>
    </row>
    <row r="13" spans="2:18" x14ac:dyDescent="0.35">
      <c r="B13" s="11">
        <f t="shared" si="0"/>
        <v>7</v>
      </c>
      <c r="C13" s="14">
        <v>6400</v>
      </c>
      <c r="D13" s="12" t="s">
        <v>45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11" t="s">
        <v>42</v>
      </c>
      <c r="K13" s="13"/>
      <c r="L13" s="63"/>
      <c r="M13" s="61"/>
      <c r="R13" s="38"/>
    </row>
    <row r="14" spans="2:18" ht="93.4" customHeight="1" x14ac:dyDescent="0.35">
      <c r="B14" s="39">
        <f t="shared" si="0"/>
        <v>8</v>
      </c>
      <c r="C14" s="39">
        <v>6400</v>
      </c>
      <c r="D14" s="42" t="s">
        <v>46</v>
      </c>
      <c r="E14" s="41">
        <v>7</v>
      </c>
      <c r="F14" s="41">
        <v>7</v>
      </c>
      <c r="G14" s="41">
        <v>7</v>
      </c>
      <c r="H14" s="41">
        <v>7</v>
      </c>
      <c r="I14" s="41">
        <v>7</v>
      </c>
      <c r="J14" s="39" t="s">
        <v>33</v>
      </c>
      <c r="K14" s="50" t="s">
        <v>53</v>
      </c>
      <c r="L14" s="37"/>
    </row>
    <row r="15" spans="2:18" ht="43.5" x14ac:dyDescent="0.35">
      <c r="B15" s="51">
        <f t="shared" si="0"/>
        <v>9</v>
      </c>
      <c r="C15" s="39">
        <v>6400</v>
      </c>
      <c r="D15" s="54" t="s">
        <v>47</v>
      </c>
      <c r="E15" s="52">
        <v>60</v>
      </c>
      <c r="F15" s="52">
        <v>70</v>
      </c>
      <c r="G15" s="52">
        <v>70</v>
      </c>
      <c r="H15" s="52">
        <f>(3/3)*100</f>
        <v>100</v>
      </c>
      <c r="I15" s="52">
        <f>(3/3)*100</f>
        <v>100</v>
      </c>
      <c r="J15" s="51" t="s">
        <v>31</v>
      </c>
      <c r="K15" s="53" t="s">
        <v>72</v>
      </c>
    </row>
    <row r="16" spans="2:18" ht="43.5" x14ac:dyDescent="0.35">
      <c r="B16" s="51">
        <f t="shared" si="0"/>
        <v>10</v>
      </c>
      <c r="C16" s="65">
        <v>6400</v>
      </c>
      <c r="D16" s="54" t="s">
        <v>73</v>
      </c>
      <c r="E16" s="52"/>
      <c r="F16" s="52"/>
      <c r="G16" s="52"/>
      <c r="H16" s="52"/>
      <c r="I16" s="52">
        <v>1</v>
      </c>
      <c r="J16" s="51" t="s">
        <v>41</v>
      </c>
      <c r="K16" s="55" t="s">
        <v>76</v>
      </c>
    </row>
    <row r="17" spans="2:11" ht="58" x14ac:dyDescent="0.35">
      <c r="B17" s="51">
        <f t="shared" si="0"/>
        <v>11</v>
      </c>
      <c r="C17" s="65">
        <v>6400</v>
      </c>
      <c r="D17" s="54" t="s">
        <v>74</v>
      </c>
      <c r="E17" s="52"/>
      <c r="F17" s="52"/>
      <c r="G17" s="52"/>
      <c r="H17" s="52"/>
      <c r="I17" s="52">
        <v>100</v>
      </c>
      <c r="J17" s="51" t="s">
        <v>31</v>
      </c>
      <c r="K17" s="56" t="s">
        <v>75</v>
      </c>
    </row>
  </sheetData>
  <mergeCells count="2">
    <mergeCell ref="B3:K3"/>
    <mergeCell ref="B4:K4"/>
  </mergeCells>
  <pageMargins left="0.7" right="0.7" top="0.75" bottom="0.75" header="0.3" footer="0.3"/>
  <pageSetup paperSize="5" scale="42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A8F24-22BB-4BFD-A606-3976CFDF5A58}">
  <sheetPr codeName="Sheet4"/>
  <dimension ref="B3:Q21"/>
  <sheetViews>
    <sheetView showGridLines="0" view="pageBreakPreview" topLeftCell="B1" zoomScale="91" zoomScaleNormal="86" workbookViewId="0">
      <selection activeCell="D8" sqref="D8"/>
    </sheetView>
  </sheetViews>
  <sheetFormatPr defaultRowHeight="14.5" x14ac:dyDescent="0.35"/>
  <cols>
    <col min="2" max="2" width="6.81640625" customWidth="1"/>
    <col min="3" max="3" width="52.26953125" customWidth="1"/>
    <col min="4" max="4" width="13" customWidth="1"/>
    <col min="5" max="5" width="17.1796875" customWidth="1"/>
    <col min="6" max="6" width="16.90625" customWidth="1"/>
    <col min="7" max="8" width="16" customWidth="1"/>
    <col min="9" max="9" width="23.90625" bestFit="1" customWidth="1"/>
    <col min="10" max="10" width="26.36328125" customWidth="1"/>
    <col min="12" max="12" width="12.6328125" bestFit="1" customWidth="1"/>
    <col min="14" max="14" width="11.36328125" bestFit="1" customWidth="1"/>
  </cols>
  <sheetData>
    <row r="3" spans="2:17" ht="18.5" x14ac:dyDescent="0.45">
      <c r="B3" s="66" t="s">
        <v>51</v>
      </c>
      <c r="C3" s="66"/>
      <c r="D3" s="66"/>
      <c r="E3" s="66"/>
      <c r="F3" s="66"/>
      <c r="G3" s="66"/>
      <c r="H3" s="66"/>
      <c r="I3" s="66"/>
      <c r="J3" s="66"/>
    </row>
    <row r="4" spans="2:17" ht="18.5" x14ac:dyDescent="0.45">
      <c r="B4" s="66" t="s">
        <v>68</v>
      </c>
      <c r="C4" s="66"/>
      <c r="D4" s="66"/>
      <c r="E4" s="66"/>
      <c r="F4" s="66"/>
      <c r="G4" s="66"/>
      <c r="H4" s="66"/>
      <c r="I4" s="66"/>
      <c r="J4" s="66"/>
    </row>
    <row r="6" spans="2:17" ht="30" customHeight="1" x14ac:dyDescent="0.35">
      <c r="B6" s="22" t="s">
        <v>0</v>
      </c>
      <c r="C6" s="22" t="s">
        <v>32</v>
      </c>
      <c r="D6" s="22" t="s">
        <v>30</v>
      </c>
      <c r="E6" s="22">
        <v>2021</v>
      </c>
      <c r="F6" s="23">
        <v>2022</v>
      </c>
      <c r="G6" s="23">
        <v>2023</v>
      </c>
      <c r="H6" s="31">
        <v>2024</v>
      </c>
      <c r="I6" s="31">
        <v>2025</v>
      </c>
      <c r="J6" s="22" t="s">
        <v>49</v>
      </c>
    </row>
    <row r="7" spans="2:17" x14ac:dyDescent="0.35">
      <c r="B7" s="11">
        <v>1</v>
      </c>
      <c r="C7" s="12" t="s">
        <v>43</v>
      </c>
      <c r="D7" s="11" t="s">
        <v>34</v>
      </c>
      <c r="E7" s="13">
        <v>100</v>
      </c>
      <c r="F7" s="13">
        <v>100</v>
      </c>
      <c r="G7" s="29">
        <v>1000</v>
      </c>
      <c r="H7" s="29" t="s">
        <v>71</v>
      </c>
      <c r="I7" s="29" t="s">
        <v>71</v>
      </c>
      <c r="J7" s="13"/>
    </row>
    <row r="8" spans="2:17" ht="58" x14ac:dyDescent="0.35">
      <c r="B8" s="14">
        <f>B7+1</f>
        <v>2</v>
      </c>
      <c r="C8" s="30" t="s">
        <v>36</v>
      </c>
      <c r="D8" s="14" t="s">
        <v>34</v>
      </c>
      <c r="E8" s="20">
        <v>3684.6928359317003</v>
      </c>
      <c r="F8" s="20">
        <v>5196.655509231141</v>
      </c>
      <c r="G8" s="20">
        <v>721.47864688061134</v>
      </c>
      <c r="H8" s="20">
        <v>2</v>
      </c>
      <c r="I8" s="20">
        <v>2</v>
      </c>
      <c r="J8" s="27" t="s">
        <v>67</v>
      </c>
    </row>
    <row r="9" spans="2:17" ht="72.5" x14ac:dyDescent="0.35">
      <c r="B9" s="39">
        <f t="shared" ref="B9:B17" si="0">B8+1</f>
        <v>3</v>
      </c>
      <c r="C9" s="40" t="s">
        <v>48</v>
      </c>
      <c r="D9" s="39" t="s">
        <v>39</v>
      </c>
      <c r="E9" s="41">
        <v>17</v>
      </c>
      <c r="F9" s="41">
        <v>29</v>
      </c>
      <c r="G9" s="41">
        <f>F9+13</f>
        <v>42</v>
      </c>
      <c r="H9" s="41" t="s">
        <v>71</v>
      </c>
      <c r="I9" s="41" t="s">
        <v>77</v>
      </c>
      <c r="J9" s="42" t="s">
        <v>78</v>
      </c>
      <c r="L9" t="s">
        <v>69</v>
      </c>
    </row>
    <row r="10" spans="2:17" s="45" customFormat="1" ht="49" customHeight="1" x14ac:dyDescent="0.35">
      <c r="B10" s="39">
        <f t="shared" si="0"/>
        <v>4</v>
      </c>
      <c r="C10" s="40" t="s">
        <v>37</v>
      </c>
      <c r="D10" s="39" t="s">
        <v>40</v>
      </c>
      <c r="E10" s="41">
        <v>36144463359</v>
      </c>
      <c r="F10" s="41">
        <v>37312000000</v>
      </c>
      <c r="G10" s="41">
        <v>7860000000</v>
      </c>
      <c r="H10" s="41">
        <v>49591000000</v>
      </c>
      <c r="I10" s="44" t="s">
        <v>70</v>
      </c>
      <c r="J10" s="42" t="s">
        <v>79</v>
      </c>
      <c r="L10" s="33">
        <v>4161756</v>
      </c>
      <c r="N10" s="46">
        <v>4045858</v>
      </c>
    </row>
    <row r="11" spans="2:17" ht="58" x14ac:dyDescent="0.35">
      <c r="B11" s="14">
        <f t="shared" si="0"/>
        <v>5</v>
      </c>
      <c r="C11" s="30" t="s">
        <v>44</v>
      </c>
      <c r="D11" s="14" t="s">
        <v>41</v>
      </c>
      <c r="E11" s="20">
        <v>2</v>
      </c>
      <c r="F11" s="20">
        <v>2</v>
      </c>
      <c r="G11" s="20">
        <v>2</v>
      </c>
      <c r="H11" s="20">
        <v>2</v>
      </c>
      <c r="I11" s="20">
        <v>2</v>
      </c>
      <c r="J11" s="27" t="s">
        <v>54</v>
      </c>
      <c r="L11" s="32">
        <v>4161756</v>
      </c>
      <c r="M11" t="s">
        <v>55</v>
      </c>
    </row>
    <row r="12" spans="2:17" s="48" customFormat="1" ht="29" x14ac:dyDescent="0.35">
      <c r="B12" s="39">
        <f t="shared" si="0"/>
        <v>6</v>
      </c>
      <c r="C12" s="40" t="s">
        <v>38</v>
      </c>
      <c r="D12" s="39" t="s">
        <v>35</v>
      </c>
      <c r="E12" s="47">
        <v>153.28</v>
      </c>
      <c r="F12" s="47">
        <v>146.66999999999999</v>
      </c>
      <c r="G12" s="47">
        <v>144.43</v>
      </c>
      <c r="H12" s="47">
        <v>136.11000000000001</v>
      </c>
      <c r="I12" s="47"/>
      <c r="J12" s="43" t="s">
        <v>65</v>
      </c>
      <c r="L12" s="49">
        <v>100000</v>
      </c>
    </row>
    <row r="13" spans="2:17" x14ac:dyDescent="0.35">
      <c r="B13" s="11">
        <f t="shared" si="0"/>
        <v>7</v>
      </c>
      <c r="C13" s="12" t="s">
        <v>45</v>
      </c>
      <c r="D13" s="11" t="s">
        <v>42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13"/>
      <c r="K13" s="36">
        <f>SUM(L13:L16)</f>
        <v>101</v>
      </c>
      <c r="L13" s="35">
        <v>79</v>
      </c>
      <c r="M13" t="s">
        <v>56</v>
      </c>
      <c r="N13">
        <v>60</v>
      </c>
      <c r="O13">
        <f>SUM(N13:N16)</f>
        <v>71</v>
      </c>
      <c r="Q13" s="38">
        <f>(O13/N10)*100000</f>
        <v>1.7548811648851739</v>
      </c>
    </row>
    <row r="14" spans="2:17" ht="93.4" customHeight="1" x14ac:dyDescent="0.35">
      <c r="B14" s="39">
        <f t="shared" si="0"/>
        <v>8</v>
      </c>
      <c r="C14" s="42" t="s">
        <v>46</v>
      </c>
      <c r="D14" s="39" t="s">
        <v>33</v>
      </c>
      <c r="E14" s="41">
        <v>7</v>
      </c>
      <c r="F14" s="41">
        <v>7</v>
      </c>
      <c r="G14" s="41">
        <v>7</v>
      </c>
      <c r="H14" s="41">
        <v>7</v>
      </c>
      <c r="I14" s="41">
        <v>7</v>
      </c>
      <c r="J14" s="50" t="s">
        <v>53</v>
      </c>
      <c r="K14" s="37">
        <f>K13/L10*100000</f>
        <v>2.4268602003577335</v>
      </c>
      <c r="L14">
        <v>22</v>
      </c>
      <c r="M14" t="s">
        <v>57</v>
      </c>
      <c r="N14">
        <v>11</v>
      </c>
    </row>
    <row r="15" spans="2:17" ht="43.5" x14ac:dyDescent="0.35">
      <c r="B15" s="51">
        <f t="shared" si="0"/>
        <v>9</v>
      </c>
      <c r="C15" s="54" t="s">
        <v>47</v>
      </c>
      <c r="D15" s="51" t="s">
        <v>31</v>
      </c>
      <c r="E15" s="52">
        <v>60</v>
      </c>
      <c r="F15" s="52">
        <v>70</v>
      </c>
      <c r="G15" s="52">
        <v>70</v>
      </c>
      <c r="H15" s="52">
        <f>(3/3)*100</f>
        <v>100</v>
      </c>
      <c r="I15" s="52">
        <f>(3/3)*100</f>
        <v>100</v>
      </c>
      <c r="J15" s="53" t="s">
        <v>72</v>
      </c>
      <c r="M15" t="s">
        <v>60</v>
      </c>
    </row>
    <row r="16" spans="2:17" ht="43.5" x14ac:dyDescent="0.35">
      <c r="B16" s="51">
        <f t="shared" si="0"/>
        <v>10</v>
      </c>
      <c r="C16" s="54" t="s">
        <v>73</v>
      </c>
      <c r="D16" s="51" t="s">
        <v>41</v>
      </c>
      <c r="E16" s="52" t="s">
        <v>71</v>
      </c>
      <c r="F16" s="52" t="s">
        <v>71</v>
      </c>
      <c r="G16" s="52" t="s">
        <v>71</v>
      </c>
      <c r="H16" s="52" t="s">
        <v>71</v>
      </c>
      <c r="I16" s="52">
        <v>1</v>
      </c>
      <c r="J16" s="55" t="s">
        <v>76</v>
      </c>
      <c r="M16" t="s">
        <v>58</v>
      </c>
    </row>
    <row r="17" spans="2:14" ht="58" x14ac:dyDescent="0.35">
      <c r="B17" s="51">
        <f t="shared" si="0"/>
        <v>11</v>
      </c>
      <c r="C17" s="54" t="s">
        <v>74</v>
      </c>
      <c r="D17" s="51" t="s">
        <v>31</v>
      </c>
      <c r="E17" s="52" t="s">
        <v>71</v>
      </c>
      <c r="F17" s="52" t="s">
        <v>71</v>
      </c>
      <c r="G17" s="52" t="s">
        <v>71</v>
      </c>
      <c r="H17" s="52" t="s">
        <v>71</v>
      </c>
      <c r="I17" s="52">
        <v>100</v>
      </c>
      <c r="J17" s="56" t="s">
        <v>75</v>
      </c>
      <c r="L17">
        <v>278</v>
      </c>
      <c r="M17" t="s">
        <v>59</v>
      </c>
      <c r="N17">
        <v>5899</v>
      </c>
    </row>
    <row r="18" spans="2:14" x14ac:dyDescent="0.35">
      <c r="H18" t="s">
        <v>61</v>
      </c>
      <c r="I18" t="s">
        <v>61</v>
      </c>
    </row>
    <row r="19" spans="2:14" x14ac:dyDescent="0.35">
      <c r="G19">
        <v>1</v>
      </c>
      <c r="H19" t="s">
        <v>62</v>
      </c>
      <c r="I19" t="s">
        <v>62</v>
      </c>
    </row>
    <row r="20" spans="2:14" x14ac:dyDescent="0.35">
      <c r="G20">
        <v>2</v>
      </c>
      <c r="H20" t="s">
        <v>63</v>
      </c>
      <c r="I20" t="s">
        <v>63</v>
      </c>
    </row>
    <row r="21" spans="2:14" x14ac:dyDescent="0.35">
      <c r="G21">
        <v>3</v>
      </c>
      <c r="H21" t="s">
        <v>64</v>
      </c>
      <c r="I21" t="s">
        <v>64</v>
      </c>
    </row>
  </sheetData>
  <mergeCells count="2">
    <mergeCell ref="B4:J4"/>
    <mergeCell ref="B3:J3"/>
  </mergeCells>
  <pageMargins left="0.7" right="0.7" top="0.75" bottom="0.75" header="0.3" footer="0.3"/>
  <pageSetup paperSize="5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E0CB7-CBA0-4A3E-9478-2F93E1A509FC}">
  <dimension ref="B3:Q20"/>
  <sheetViews>
    <sheetView showGridLines="0" view="pageBreakPreview" zoomScale="91" zoomScaleNormal="86" workbookViewId="0">
      <selection activeCell="D2" sqref="D2"/>
    </sheetView>
  </sheetViews>
  <sheetFormatPr defaultRowHeight="14.5" x14ac:dyDescent="0.35"/>
  <cols>
    <col min="2" max="2" width="6.81640625" customWidth="1"/>
    <col min="3" max="3" width="52.26953125" customWidth="1"/>
    <col min="4" max="4" width="13" customWidth="1"/>
    <col min="5" max="5" width="17.1796875" customWidth="1"/>
    <col min="6" max="6" width="16.90625" customWidth="1"/>
    <col min="7" max="9" width="16" customWidth="1"/>
    <col min="10" max="10" width="26.36328125" customWidth="1"/>
    <col min="12" max="12" width="12.6328125" bestFit="1" customWidth="1"/>
    <col min="14" max="14" width="11.36328125" bestFit="1" customWidth="1"/>
  </cols>
  <sheetData>
    <row r="3" spans="2:17" ht="18.5" x14ac:dyDescent="0.45">
      <c r="B3" s="66" t="s">
        <v>51</v>
      </c>
      <c r="C3" s="66"/>
      <c r="D3" s="66"/>
      <c r="E3" s="66"/>
      <c r="F3" s="66"/>
      <c r="G3" s="66"/>
      <c r="H3" s="66"/>
      <c r="I3" s="66"/>
      <c r="J3" s="66"/>
    </row>
    <row r="4" spans="2:17" ht="18.5" x14ac:dyDescent="0.45">
      <c r="B4" s="66" t="s">
        <v>66</v>
      </c>
      <c r="C4" s="66"/>
      <c r="D4" s="66"/>
      <c r="E4" s="66"/>
      <c r="F4" s="66"/>
      <c r="G4" s="66"/>
      <c r="H4" s="66"/>
      <c r="I4" s="66"/>
      <c r="J4" s="66"/>
    </row>
    <row r="6" spans="2:17" ht="30" customHeight="1" x14ac:dyDescent="0.35">
      <c r="B6" s="22" t="s">
        <v>0</v>
      </c>
      <c r="C6" s="22" t="s">
        <v>32</v>
      </c>
      <c r="D6" s="22" t="s">
        <v>30</v>
      </c>
      <c r="E6" s="22">
        <v>2021</v>
      </c>
      <c r="F6" s="23">
        <v>2022</v>
      </c>
      <c r="G6" s="23">
        <v>2023</v>
      </c>
      <c r="H6" s="31">
        <v>2024</v>
      </c>
      <c r="I6" s="31">
        <v>2025</v>
      </c>
      <c r="J6" s="22" t="s">
        <v>49</v>
      </c>
    </row>
    <row r="7" spans="2:17" x14ac:dyDescent="0.35">
      <c r="B7" s="11">
        <v>1</v>
      </c>
      <c r="C7" s="12" t="s">
        <v>43</v>
      </c>
      <c r="D7" s="11" t="s">
        <v>34</v>
      </c>
      <c r="E7" s="13">
        <v>100</v>
      </c>
      <c r="F7" s="13">
        <v>100</v>
      </c>
      <c r="G7" s="29">
        <v>1000</v>
      </c>
      <c r="H7" s="29"/>
      <c r="I7" s="29"/>
      <c r="J7" s="13"/>
    </row>
    <row r="8" spans="2:17" ht="58" x14ac:dyDescent="0.35">
      <c r="B8" s="14">
        <f>B7+1</f>
        <v>2</v>
      </c>
      <c r="C8" s="30" t="s">
        <v>36</v>
      </c>
      <c r="D8" s="14" t="s">
        <v>34</v>
      </c>
      <c r="E8" s="20">
        <v>3684.6928359317003</v>
      </c>
      <c r="F8" s="20">
        <v>5196.655509231141</v>
      </c>
      <c r="G8" s="20">
        <v>721.47864688061134</v>
      </c>
      <c r="H8" s="20">
        <v>2</v>
      </c>
      <c r="I8" s="20">
        <v>1</v>
      </c>
      <c r="J8" s="27" t="s">
        <v>67</v>
      </c>
    </row>
    <row r="9" spans="2:17" ht="30.75" customHeight="1" x14ac:dyDescent="0.35">
      <c r="B9" s="14">
        <f t="shared" ref="B9:B15" si="0">B8+1</f>
        <v>3</v>
      </c>
      <c r="C9" s="19" t="s">
        <v>48</v>
      </c>
      <c r="D9" s="14" t="s">
        <v>39</v>
      </c>
      <c r="E9" s="20">
        <v>17</v>
      </c>
      <c r="F9" s="20">
        <v>29</v>
      </c>
      <c r="G9" s="20">
        <f>F9+13</f>
        <v>42</v>
      </c>
      <c r="H9" s="20"/>
      <c r="I9" s="20"/>
      <c r="J9" s="16" t="s">
        <v>50</v>
      </c>
    </row>
    <row r="10" spans="2:17" x14ac:dyDescent="0.35">
      <c r="B10" s="11">
        <f t="shared" si="0"/>
        <v>4</v>
      </c>
      <c r="C10" s="12" t="s">
        <v>37</v>
      </c>
      <c r="D10" s="11" t="s">
        <v>40</v>
      </c>
      <c r="E10" s="24">
        <v>36144463359</v>
      </c>
      <c r="F10" s="24">
        <v>37312000000</v>
      </c>
      <c r="G10" s="24">
        <v>7860000000</v>
      </c>
      <c r="H10" s="24">
        <v>49591000000</v>
      </c>
      <c r="I10" s="24">
        <v>33514000</v>
      </c>
      <c r="J10" s="13" t="s">
        <v>52</v>
      </c>
      <c r="L10" s="34">
        <v>4161756</v>
      </c>
      <c r="N10" s="32">
        <v>4045858</v>
      </c>
    </row>
    <row r="11" spans="2:17" ht="58" x14ac:dyDescent="0.35">
      <c r="B11" s="14">
        <f t="shared" si="0"/>
        <v>5</v>
      </c>
      <c r="C11" s="30" t="s">
        <v>44</v>
      </c>
      <c r="D11" s="14" t="s">
        <v>41</v>
      </c>
      <c r="E11" s="20">
        <v>2</v>
      </c>
      <c r="F11" s="20">
        <v>2</v>
      </c>
      <c r="G11" s="20">
        <v>2</v>
      </c>
      <c r="H11" s="20">
        <v>2</v>
      </c>
      <c r="I11" s="20">
        <v>2</v>
      </c>
      <c r="J11" s="27" t="s">
        <v>54</v>
      </c>
      <c r="L11" s="32">
        <v>4161756</v>
      </c>
      <c r="M11" t="s">
        <v>55</v>
      </c>
    </row>
    <row r="12" spans="2:17" ht="29" x14ac:dyDescent="0.35">
      <c r="B12" s="14">
        <f t="shared" si="0"/>
        <v>6</v>
      </c>
      <c r="C12" s="19" t="s">
        <v>38</v>
      </c>
      <c r="D12" s="14" t="s">
        <v>35</v>
      </c>
      <c r="E12" s="25">
        <v>153.28</v>
      </c>
      <c r="F12" s="25">
        <v>146.66999999999999</v>
      </c>
      <c r="G12" s="25">
        <v>144.43</v>
      </c>
      <c r="H12" s="25">
        <v>136.11000000000001</v>
      </c>
      <c r="I12" s="25"/>
      <c r="J12" s="27" t="s">
        <v>65</v>
      </c>
      <c r="L12" s="33">
        <v>100000</v>
      </c>
    </row>
    <row r="13" spans="2:17" x14ac:dyDescent="0.35">
      <c r="B13" s="11">
        <f t="shared" si="0"/>
        <v>7</v>
      </c>
      <c r="C13" s="12" t="s">
        <v>45</v>
      </c>
      <c r="D13" s="11" t="s">
        <v>42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13"/>
      <c r="K13" s="36">
        <f>SUM(L13:L16)</f>
        <v>49</v>
      </c>
      <c r="L13" s="35">
        <v>41</v>
      </c>
      <c r="M13" t="s">
        <v>56</v>
      </c>
      <c r="N13">
        <v>60</v>
      </c>
      <c r="O13">
        <f>SUM(N13:N16)</f>
        <v>71</v>
      </c>
      <c r="Q13" s="38">
        <f>(O13/N10)*100000</f>
        <v>1.7548811648851739</v>
      </c>
    </row>
    <row r="14" spans="2:17" ht="93.4" customHeight="1" x14ac:dyDescent="0.35">
      <c r="B14" s="14">
        <f t="shared" si="0"/>
        <v>8</v>
      </c>
      <c r="C14" s="16" t="s">
        <v>46</v>
      </c>
      <c r="D14" s="14" t="s">
        <v>33</v>
      </c>
      <c r="E14" s="20">
        <v>7</v>
      </c>
      <c r="F14" s="20">
        <v>7</v>
      </c>
      <c r="G14" s="20">
        <v>7</v>
      </c>
      <c r="H14" s="20">
        <v>7</v>
      </c>
      <c r="I14" s="20">
        <v>7</v>
      </c>
      <c r="J14" s="26" t="s">
        <v>53</v>
      </c>
      <c r="K14" s="37">
        <f>K13/L10*100000</f>
        <v>1.1773876219557322</v>
      </c>
      <c r="L14">
        <v>8</v>
      </c>
      <c r="M14" t="s">
        <v>57</v>
      </c>
      <c r="N14">
        <v>11</v>
      </c>
    </row>
    <row r="15" spans="2:17" ht="29" x14ac:dyDescent="0.35">
      <c r="B15" s="17">
        <f t="shared" si="0"/>
        <v>9</v>
      </c>
      <c r="C15" s="18" t="s">
        <v>47</v>
      </c>
      <c r="D15" s="17" t="s">
        <v>31</v>
      </c>
      <c r="E15" s="21">
        <v>60</v>
      </c>
      <c r="F15" s="21">
        <v>70</v>
      </c>
      <c r="G15" s="21">
        <v>70</v>
      </c>
      <c r="H15" s="21">
        <f>(3/3)*100</f>
        <v>100</v>
      </c>
      <c r="I15" s="21">
        <f>(3/3)*100</f>
        <v>100</v>
      </c>
      <c r="J15" s="15"/>
      <c r="M15" t="s">
        <v>60</v>
      </c>
    </row>
    <row r="16" spans="2:17" x14ac:dyDescent="0.35">
      <c r="M16" t="s">
        <v>58</v>
      </c>
    </row>
    <row r="17" spans="7:14" x14ac:dyDescent="0.35">
      <c r="H17" t="s">
        <v>61</v>
      </c>
      <c r="I17" t="s">
        <v>61</v>
      </c>
      <c r="L17">
        <v>278</v>
      </c>
      <c r="M17" t="s">
        <v>59</v>
      </c>
      <c r="N17">
        <v>5899</v>
      </c>
    </row>
    <row r="18" spans="7:14" x14ac:dyDescent="0.35">
      <c r="G18">
        <v>1</v>
      </c>
      <c r="H18" t="s">
        <v>62</v>
      </c>
      <c r="I18" t="s">
        <v>62</v>
      </c>
    </row>
    <row r="19" spans="7:14" x14ac:dyDescent="0.35">
      <c r="G19">
        <v>2</v>
      </c>
      <c r="H19" t="s">
        <v>63</v>
      </c>
      <c r="I19" t="s">
        <v>63</v>
      </c>
    </row>
    <row r="20" spans="7:14" x14ac:dyDescent="0.35">
      <c r="G20">
        <v>3</v>
      </c>
      <c r="H20" t="s">
        <v>64</v>
      </c>
      <c r="I20" t="s">
        <v>64</v>
      </c>
    </row>
  </sheetData>
  <mergeCells count="2">
    <mergeCell ref="B3:J3"/>
    <mergeCell ref="B4:J4"/>
  </mergeCells>
  <pageMargins left="0.7" right="0.7" top="0.75" bottom="0.75" header="0.3" footer="0.3"/>
  <pageSetup paperSize="5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4"/>
  <dimension ref="A1:P18"/>
  <sheetViews>
    <sheetView showGridLines="0" workbookViewId="0">
      <selection activeCell="C8" sqref="C8"/>
    </sheetView>
  </sheetViews>
  <sheetFormatPr defaultRowHeight="14.5" x14ac:dyDescent="0.35"/>
  <cols>
    <col min="2" max="2" width="18.81640625" bestFit="1" customWidth="1"/>
    <col min="3" max="3" width="10" bestFit="1" customWidth="1"/>
    <col min="4" max="4" width="12.81640625" customWidth="1"/>
    <col min="10" max="10" width="11.08984375" customWidth="1"/>
    <col min="12" max="12" width="11.81640625" customWidth="1"/>
    <col min="13" max="13" width="11.08984375" customWidth="1"/>
  </cols>
  <sheetData>
    <row r="1" spans="1:16" ht="18.5" x14ac:dyDescent="0.45">
      <c r="A1" s="66" t="s">
        <v>29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18.5" x14ac:dyDescent="0.35">
      <c r="A2" s="71" t="str">
        <f>UPPER("Per-Kabupaten/Kota TAHUN 2020 - JULI  2022")</f>
        <v>PER-KABUPATEN/KOTA TAHUN 2020 - JULI  2022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6" ht="18.5" x14ac:dyDescent="0.35">
      <c r="A3" s="71" t="str">
        <f>UPPER("Provinsi Kalimantan Timur")</f>
        <v>PROVINSI KALIMANTAN TIMUR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</row>
    <row r="4" spans="1:16" ht="18.5" x14ac:dyDescent="0.3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x14ac:dyDescent="0.35">
      <c r="A5" s="69" t="s">
        <v>0</v>
      </c>
      <c r="B5" s="69" t="s">
        <v>1</v>
      </c>
      <c r="C5" s="72" t="s">
        <v>2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4"/>
      <c r="P5" s="69" t="s">
        <v>3</v>
      </c>
    </row>
    <row r="6" spans="1:16" x14ac:dyDescent="0.35">
      <c r="A6" s="78"/>
      <c r="B6" s="78"/>
      <c r="C6" s="69" t="s">
        <v>4</v>
      </c>
      <c r="D6" s="67" t="s">
        <v>5</v>
      </c>
      <c r="E6" s="67" t="s">
        <v>6</v>
      </c>
      <c r="F6" s="69" t="s">
        <v>7</v>
      </c>
      <c r="G6" s="67" t="s">
        <v>8</v>
      </c>
      <c r="H6" s="69" t="s">
        <v>9</v>
      </c>
      <c r="I6" s="76" t="s">
        <v>10</v>
      </c>
      <c r="J6" s="77"/>
      <c r="K6" s="67" t="s">
        <v>11</v>
      </c>
      <c r="L6" s="67" t="s">
        <v>12</v>
      </c>
      <c r="M6" s="67" t="s">
        <v>13</v>
      </c>
      <c r="N6" s="69" t="s">
        <v>14</v>
      </c>
      <c r="O6" s="75" t="s">
        <v>28</v>
      </c>
      <c r="P6" s="78"/>
    </row>
    <row r="7" spans="1:16" x14ac:dyDescent="0.35">
      <c r="A7" s="70"/>
      <c r="B7" s="70"/>
      <c r="C7" s="70"/>
      <c r="D7" s="68"/>
      <c r="E7" s="68"/>
      <c r="F7" s="70"/>
      <c r="G7" s="68"/>
      <c r="H7" s="70"/>
      <c r="I7" s="1" t="s">
        <v>15</v>
      </c>
      <c r="J7" s="1" t="s">
        <v>16</v>
      </c>
      <c r="K7" s="68"/>
      <c r="L7" s="68"/>
      <c r="M7" s="68"/>
      <c r="N7" s="70"/>
      <c r="O7" s="70"/>
      <c r="P7" s="70"/>
    </row>
    <row r="8" spans="1:16" x14ac:dyDescent="0.35">
      <c r="A8" s="2">
        <v>1</v>
      </c>
      <c r="B8" s="3" t="s">
        <v>17</v>
      </c>
      <c r="C8" s="4" t="e">
        <f>#REF!+#REF!+#REF!</f>
        <v>#REF!</v>
      </c>
      <c r="D8" s="4" t="e">
        <f>#REF!+#REF!+#REF!</f>
        <v>#REF!</v>
      </c>
      <c r="E8" s="4" t="e">
        <f>#REF!+#REF!+#REF!</f>
        <v>#REF!</v>
      </c>
      <c r="F8" s="4" t="e">
        <f>#REF!+#REF!+#REF!</f>
        <v>#REF!</v>
      </c>
      <c r="G8" s="4" t="e">
        <f>#REF!+#REF!+#REF!</f>
        <v>#REF!</v>
      </c>
      <c r="H8" s="4" t="e">
        <f>#REF!+#REF!+#REF!</f>
        <v>#REF!</v>
      </c>
      <c r="I8" s="4" t="e">
        <f>#REF!+#REF!+#REF!</f>
        <v>#REF!</v>
      </c>
      <c r="J8" s="4" t="e">
        <f>#REF!+#REF!+#REF!</f>
        <v>#REF!</v>
      </c>
      <c r="K8" s="4" t="e">
        <f>#REF!+#REF!+#REF!</f>
        <v>#REF!</v>
      </c>
      <c r="L8" s="4" t="e">
        <f>#REF!+#REF!+#REF!</f>
        <v>#REF!</v>
      </c>
      <c r="M8" s="4" t="e">
        <f>#REF!+#REF!+#REF!</f>
        <v>#REF!</v>
      </c>
      <c r="N8" s="4" t="e">
        <f>#REF!+#REF!+#REF!</f>
        <v>#REF!</v>
      </c>
      <c r="O8" s="4">
        <v>1</v>
      </c>
      <c r="P8" s="2" t="e">
        <f>SUM(C8:O8)</f>
        <v>#REF!</v>
      </c>
    </row>
    <row r="9" spans="1:16" x14ac:dyDescent="0.35">
      <c r="A9" s="5">
        <v>2</v>
      </c>
      <c r="B9" s="6" t="s">
        <v>18</v>
      </c>
      <c r="C9" s="4" t="e">
        <f>#REF!+#REF!+#REF!</f>
        <v>#REF!</v>
      </c>
      <c r="D9" s="4" t="e">
        <f>#REF!+#REF!+#REF!</f>
        <v>#REF!</v>
      </c>
      <c r="E9" s="4" t="e">
        <f>#REF!+#REF!+#REF!</f>
        <v>#REF!</v>
      </c>
      <c r="F9" s="4" t="e">
        <f>#REF!+#REF!+#REF!</f>
        <v>#REF!</v>
      </c>
      <c r="G9" s="4" t="e">
        <f>#REF!+#REF!+#REF!</f>
        <v>#REF!</v>
      </c>
      <c r="H9" s="4" t="e">
        <f>#REF!+#REF!+#REF!</f>
        <v>#REF!</v>
      </c>
      <c r="I9" s="4" t="e">
        <f>#REF!+#REF!+#REF!</f>
        <v>#REF!</v>
      </c>
      <c r="J9" s="4" t="e">
        <f>#REF!+#REF!+#REF!</f>
        <v>#REF!</v>
      </c>
      <c r="K9" s="4" t="e">
        <f>#REF!+#REF!+#REF!</f>
        <v>#REF!</v>
      </c>
      <c r="L9" s="4" t="e">
        <f>#REF!+#REF!+#REF!</f>
        <v>#REF!</v>
      </c>
      <c r="M9" s="4" t="e">
        <f>#REF!+#REF!+#REF!</f>
        <v>#REF!</v>
      </c>
      <c r="N9" s="4" t="e">
        <f>#REF!+#REF!+#REF!</f>
        <v>#REF!</v>
      </c>
      <c r="O9" s="4">
        <v>1</v>
      </c>
      <c r="P9" s="2" t="e">
        <f t="shared" ref="P9:P17" si="0">SUM(C9:O9)</f>
        <v>#REF!</v>
      </c>
    </row>
    <row r="10" spans="1:16" x14ac:dyDescent="0.35">
      <c r="A10" s="5">
        <v>3</v>
      </c>
      <c r="B10" s="6" t="s">
        <v>19</v>
      </c>
      <c r="C10" s="4" t="e">
        <f>#REF!+#REF!+#REF!</f>
        <v>#REF!</v>
      </c>
      <c r="D10" s="4" t="e">
        <f>#REF!+#REF!+#REF!</f>
        <v>#REF!</v>
      </c>
      <c r="E10" s="4" t="e">
        <f>#REF!+#REF!+#REF!</f>
        <v>#REF!</v>
      </c>
      <c r="F10" s="4" t="e">
        <f>#REF!+#REF!+#REF!</f>
        <v>#REF!</v>
      </c>
      <c r="G10" s="4" t="e">
        <f>#REF!+#REF!+#REF!</f>
        <v>#REF!</v>
      </c>
      <c r="H10" s="4" t="e">
        <f>#REF!+#REF!+#REF!</f>
        <v>#REF!</v>
      </c>
      <c r="I10" s="4" t="e">
        <f>#REF!+#REF!+#REF!</f>
        <v>#REF!</v>
      </c>
      <c r="J10" s="4" t="e">
        <f>#REF!+#REF!+#REF!</f>
        <v>#REF!</v>
      </c>
      <c r="K10" s="4" t="e">
        <f>#REF!+#REF!+#REF!</f>
        <v>#REF!</v>
      </c>
      <c r="L10" s="4" t="e">
        <f>#REF!+#REF!+#REF!</f>
        <v>#REF!</v>
      </c>
      <c r="M10" s="4" t="e">
        <f>#REF!+#REF!+#REF!</f>
        <v>#REF!</v>
      </c>
      <c r="N10" s="4" t="e">
        <f>#REF!+#REF!+#REF!</f>
        <v>#REF!</v>
      </c>
      <c r="O10" s="4">
        <v>0</v>
      </c>
      <c r="P10" s="2" t="e">
        <f t="shared" si="0"/>
        <v>#REF!</v>
      </c>
    </row>
    <row r="11" spans="1:16" x14ac:dyDescent="0.35">
      <c r="A11" s="5">
        <v>4</v>
      </c>
      <c r="B11" s="6" t="s">
        <v>20</v>
      </c>
      <c r="C11" s="4" t="e">
        <f>#REF!+#REF!+#REF!</f>
        <v>#REF!</v>
      </c>
      <c r="D11" s="4" t="e">
        <f>#REF!+#REF!+#REF!</f>
        <v>#REF!</v>
      </c>
      <c r="E11" s="4" t="e">
        <f>#REF!+#REF!+#REF!</f>
        <v>#REF!</v>
      </c>
      <c r="F11" s="4" t="e">
        <f>#REF!+#REF!+#REF!</f>
        <v>#REF!</v>
      </c>
      <c r="G11" s="4" t="e">
        <f>#REF!+#REF!+#REF!</f>
        <v>#REF!</v>
      </c>
      <c r="H11" s="4" t="e">
        <f>#REF!+#REF!+#REF!</f>
        <v>#REF!</v>
      </c>
      <c r="I11" s="4" t="e">
        <f>#REF!+#REF!+#REF!</f>
        <v>#REF!</v>
      </c>
      <c r="J11" s="4" t="e">
        <f>#REF!+#REF!+#REF!</f>
        <v>#REF!</v>
      </c>
      <c r="K11" s="4" t="e">
        <f>#REF!+#REF!+#REF!</f>
        <v>#REF!</v>
      </c>
      <c r="L11" s="4" t="e">
        <f>#REF!+#REF!+#REF!</f>
        <v>#REF!</v>
      </c>
      <c r="M11" s="4" t="e">
        <f>#REF!+#REF!+#REF!</f>
        <v>#REF!</v>
      </c>
      <c r="N11" s="4" t="e">
        <f>#REF!+#REF!+#REF!</f>
        <v>#REF!</v>
      </c>
      <c r="O11" s="4">
        <v>0</v>
      </c>
      <c r="P11" s="2" t="e">
        <f t="shared" si="0"/>
        <v>#REF!</v>
      </c>
    </row>
    <row r="12" spans="1:16" x14ac:dyDescent="0.35">
      <c r="A12" s="5">
        <v>5</v>
      </c>
      <c r="B12" s="6" t="s">
        <v>21</v>
      </c>
      <c r="C12" s="4" t="e">
        <f>#REF!+#REF!+#REF!</f>
        <v>#REF!</v>
      </c>
      <c r="D12" s="4" t="e">
        <f>#REF!+#REF!+#REF!</f>
        <v>#REF!</v>
      </c>
      <c r="E12" s="4" t="e">
        <f>#REF!+#REF!+#REF!</f>
        <v>#REF!</v>
      </c>
      <c r="F12" s="4" t="e">
        <f>#REF!+#REF!+#REF!</f>
        <v>#REF!</v>
      </c>
      <c r="G12" s="4" t="e">
        <f>#REF!+#REF!+#REF!</f>
        <v>#REF!</v>
      </c>
      <c r="H12" s="4" t="e">
        <f>#REF!+#REF!+#REF!</f>
        <v>#REF!</v>
      </c>
      <c r="I12" s="4" t="e">
        <f>#REF!+#REF!+#REF!</f>
        <v>#REF!</v>
      </c>
      <c r="J12" s="4" t="e">
        <f>#REF!+#REF!+#REF!</f>
        <v>#REF!</v>
      </c>
      <c r="K12" s="4" t="e">
        <f>#REF!+#REF!+#REF!</f>
        <v>#REF!</v>
      </c>
      <c r="L12" s="4" t="e">
        <f>#REF!+#REF!+#REF!</f>
        <v>#REF!</v>
      </c>
      <c r="M12" s="4" t="e">
        <f>#REF!+#REF!+#REF!</f>
        <v>#REF!</v>
      </c>
      <c r="N12" s="4" t="e">
        <f>#REF!+#REF!+#REF!</f>
        <v>#REF!</v>
      </c>
      <c r="O12" s="4">
        <v>0</v>
      </c>
      <c r="P12" s="2" t="e">
        <f t="shared" si="0"/>
        <v>#REF!</v>
      </c>
    </row>
    <row r="13" spans="1:16" x14ac:dyDescent="0.35">
      <c r="A13" s="5">
        <v>6</v>
      </c>
      <c r="B13" s="6" t="s">
        <v>22</v>
      </c>
      <c r="C13" s="4" t="e">
        <f>#REF!+#REF!+#REF!</f>
        <v>#REF!</v>
      </c>
      <c r="D13" s="4" t="e">
        <f>#REF!+#REF!+#REF!</f>
        <v>#REF!</v>
      </c>
      <c r="E13" s="4" t="e">
        <f>#REF!+#REF!+#REF!</f>
        <v>#REF!</v>
      </c>
      <c r="F13" s="4" t="e">
        <f>#REF!+#REF!+#REF!</f>
        <v>#REF!</v>
      </c>
      <c r="G13" s="4" t="e">
        <f>#REF!+#REF!+#REF!</f>
        <v>#REF!</v>
      </c>
      <c r="H13" s="4" t="e">
        <f>#REF!+#REF!+#REF!</f>
        <v>#REF!</v>
      </c>
      <c r="I13" s="4" t="e">
        <f>#REF!+#REF!+#REF!</f>
        <v>#REF!</v>
      </c>
      <c r="J13" s="4" t="e">
        <f>#REF!+#REF!+#REF!</f>
        <v>#REF!</v>
      </c>
      <c r="K13" s="4" t="e">
        <f>#REF!+#REF!+#REF!</f>
        <v>#REF!</v>
      </c>
      <c r="L13" s="4" t="e">
        <f>#REF!+#REF!+#REF!</f>
        <v>#REF!</v>
      </c>
      <c r="M13" s="4" t="e">
        <f>#REF!+#REF!+#REF!</f>
        <v>#REF!</v>
      </c>
      <c r="N13" s="4" t="e">
        <f>#REF!+#REF!+#REF!</f>
        <v>#REF!</v>
      </c>
      <c r="O13" s="4">
        <v>0</v>
      </c>
      <c r="P13" s="2" t="e">
        <f t="shared" si="0"/>
        <v>#REF!</v>
      </c>
    </row>
    <row r="14" spans="1:16" x14ac:dyDescent="0.35">
      <c r="A14" s="5">
        <v>7</v>
      </c>
      <c r="B14" s="6" t="s">
        <v>23</v>
      </c>
      <c r="C14" s="4" t="e">
        <f>#REF!+#REF!+#REF!</f>
        <v>#REF!</v>
      </c>
      <c r="D14" s="4" t="e">
        <f>#REF!+#REF!+#REF!</f>
        <v>#REF!</v>
      </c>
      <c r="E14" s="4" t="e">
        <f>#REF!+#REF!+#REF!</f>
        <v>#REF!</v>
      </c>
      <c r="F14" s="4" t="e">
        <f>#REF!+#REF!+#REF!</f>
        <v>#REF!</v>
      </c>
      <c r="G14" s="4" t="e">
        <f>#REF!+#REF!+#REF!</f>
        <v>#REF!</v>
      </c>
      <c r="H14" s="4" t="e">
        <f>#REF!+#REF!+#REF!</f>
        <v>#REF!</v>
      </c>
      <c r="I14" s="4" t="e">
        <f>#REF!+#REF!+#REF!</f>
        <v>#REF!</v>
      </c>
      <c r="J14" s="4" t="e">
        <f>#REF!+#REF!+#REF!</f>
        <v>#REF!</v>
      </c>
      <c r="K14" s="4" t="e">
        <f>#REF!+#REF!+#REF!</f>
        <v>#REF!</v>
      </c>
      <c r="L14" s="4" t="e">
        <f>#REF!+#REF!+#REF!</f>
        <v>#REF!</v>
      </c>
      <c r="M14" s="4" t="e">
        <f>#REF!+#REF!+#REF!</f>
        <v>#REF!</v>
      </c>
      <c r="N14" s="4" t="e">
        <f>#REF!+#REF!+#REF!</f>
        <v>#REF!</v>
      </c>
      <c r="O14" s="4">
        <v>0</v>
      </c>
      <c r="P14" s="2" t="e">
        <f t="shared" si="0"/>
        <v>#REF!</v>
      </c>
    </row>
    <row r="15" spans="1:16" x14ac:dyDescent="0.35">
      <c r="A15" s="5">
        <v>8</v>
      </c>
      <c r="B15" s="7" t="s">
        <v>24</v>
      </c>
      <c r="C15" s="4" t="e">
        <f>#REF!+#REF!+#REF!</f>
        <v>#REF!</v>
      </c>
      <c r="D15" s="4" t="e">
        <f>#REF!+#REF!+#REF!</f>
        <v>#REF!</v>
      </c>
      <c r="E15" s="4" t="e">
        <f>#REF!+#REF!+#REF!</f>
        <v>#REF!</v>
      </c>
      <c r="F15" s="4" t="e">
        <f>#REF!+#REF!+#REF!</f>
        <v>#REF!</v>
      </c>
      <c r="G15" s="4" t="e">
        <f>#REF!+#REF!+#REF!</f>
        <v>#REF!</v>
      </c>
      <c r="H15" s="4" t="e">
        <f>#REF!+#REF!+#REF!</f>
        <v>#REF!</v>
      </c>
      <c r="I15" s="4" t="e">
        <f>#REF!+#REF!+#REF!</f>
        <v>#REF!</v>
      </c>
      <c r="J15" s="4" t="e">
        <f>#REF!+#REF!+#REF!</f>
        <v>#REF!</v>
      </c>
      <c r="K15" s="4" t="e">
        <f>#REF!+#REF!+#REF!</f>
        <v>#REF!</v>
      </c>
      <c r="L15" s="4" t="e">
        <f>#REF!+#REF!+#REF!</f>
        <v>#REF!</v>
      </c>
      <c r="M15" s="4" t="e">
        <f>#REF!+#REF!+#REF!</f>
        <v>#REF!</v>
      </c>
      <c r="N15" s="4" t="e">
        <f>#REF!+#REF!+#REF!</f>
        <v>#REF!</v>
      </c>
      <c r="O15" s="4">
        <v>0</v>
      </c>
      <c r="P15" s="2" t="e">
        <f t="shared" si="0"/>
        <v>#REF!</v>
      </c>
    </row>
    <row r="16" spans="1:16" x14ac:dyDescent="0.35">
      <c r="A16" s="5">
        <v>9</v>
      </c>
      <c r="B16" s="7" t="s">
        <v>25</v>
      </c>
      <c r="C16" s="4" t="e">
        <f>#REF!+#REF!+#REF!</f>
        <v>#REF!</v>
      </c>
      <c r="D16" s="4" t="e">
        <f>#REF!+#REF!+#REF!</f>
        <v>#REF!</v>
      </c>
      <c r="E16" s="4" t="e">
        <f>#REF!+#REF!+#REF!</f>
        <v>#REF!</v>
      </c>
      <c r="F16" s="4" t="e">
        <f>#REF!+#REF!+#REF!</f>
        <v>#REF!</v>
      </c>
      <c r="G16" s="4" t="e">
        <f>#REF!+#REF!+#REF!</f>
        <v>#REF!</v>
      </c>
      <c r="H16" s="4" t="e">
        <f>#REF!+#REF!+#REF!</f>
        <v>#REF!</v>
      </c>
      <c r="I16" s="4" t="e">
        <f>#REF!+#REF!+#REF!</f>
        <v>#REF!</v>
      </c>
      <c r="J16" s="4" t="e">
        <f>#REF!+#REF!+#REF!</f>
        <v>#REF!</v>
      </c>
      <c r="K16" s="4" t="e">
        <f>#REF!+#REF!+#REF!</f>
        <v>#REF!</v>
      </c>
      <c r="L16" s="4" t="e">
        <f>#REF!+#REF!+#REF!</f>
        <v>#REF!</v>
      </c>
      <c r="M16" s="4" t="e">
        <f>#REF!+#REF!+#REF!</f>
        <v>#REF!</v>
      </c>
      <c r="N16" s="4" t="e">
        <f>#REF!+#REF!+#REF!</f>
        <v>#REF!</v>
      </c>
      <c r="O16" s="4">
        <v>0</v>
      </c>
      <c r="P16" s="2" t="e">
        <f t="shared" si="0"/>
        <v>#REF!</v>
      </c>
    </row>
    <row r="17" spans="1:16" x14ac:dyDescent="0.35">
      <c r="A17" s="5">
        <v>10</v>
      </c>
      <c r="B17" s="6" t="s">
        <v>26</v>
      </c>
      <c r="C17" s="4" t="e">
        <f>#REF!+#REF!+#REF!</f>
        <v>#REF!</v>
      </c>
      <c r="D17" s="4" t="e">
        <f>#REF!+#REF!+#REF!</f>
        <v>#REF!</v>
      </c>
      <c r="E17" s="4" t="e">
        <f>#REF!+#REF!+#REF!</f>
        <v>#REF!</v>
      </c>
      <c r="F17" s="4" t="e">
        <f>#REF!+#REF!+#REF!</f>
        <v>#REF!</v>
      </c>
      <c r="G17" s="4" t="e">
        <f>#REF!+#REF!+#REF!</f>
        <v>#REF!</v>
      </c>
      <c r="H17" s="4" t="e">
        <f>#REF!+#REF!+#REF!</f>
        <v>#REF!</v>
      </c>
      <c r="I17" s="4" t="e">
        <f>#REF!+#REF!+#REF!</f>
        <v>#REF!</v>
      </c>
      <c r="J17" s="4" t="e">
        <f>#REF!+#REF!+#REF!</f>
        <v>#REF!</v>
      </c>
      <c r="K17" s="4" t="e">
        <f>#REF!+#REF!+#REF!</f>
        <v>#REF!</v>
      </c>
      <c r="L17" s="4" t="e">
        <f>#REF!+#REF!+#REF!</f>
        <v>#REF!</v>
      </c>
      <c r="M17" s="4" t="e">
        <f>#REF!+#REF!+#REF!</f>
        <v>#REF!</v>
      </c>
      <c r="N17" s="4" t="e">
        <f>#REF!+#REF!+#REF!</f>
        <v>#REF!</v>
      </c>
      <c r="O17" s="4">
        <v>0</v>
      </c>
      <c r="P17" s="2" t="e">
        <f t="shared" si="0"/>
        <v>#REF!</v>
      </c>
    </row>
    <row r="18" spans="1:16" x14ac:dyDescent="0.35">
      <c r="A18" s="8"/>
      <c r="B18" s="9" t="s">
        <v>27</v>
      </c>
      <c r="C18" s="9" t="e">
        <f>SUM(C8:C17)</f>
        <v>#REF!</v>
      </c>
      <c r="D18" s="9" t="e">
        <f t="shared" ref="D18:P18" si="1">SUM(D8:D17)</f>
        <v>#REF!</v>
      </c>
      <c r="E18" s="9" t="e">
        <f t="shared" si="1"/>
        <v>#REF!</v>
      </c>
      <c r="F18" s="9" t="e">
        <f t="shared" si="1"/>
        <v>#REF!</v>
      </c>
      <c r="G18" s="9" t="e">
        <f t="shared" si="1"/>
        <v>#REF!</v>
      </c>
      <c r="H18" s="9" t="e">
        <f t="shared" si="1"/>
        <v>#REF!</v>
      </c>
      <c r="I18" s="9" t="e">
        <f t="shared" si="1"/>
        <v>#REF!</v>
      </c>
      <c r="J18" s="9" t="e">
        <f t="shared" si="1"/>
        <v>#REF!</v>
      </c>
      <c r="K18" s="9" t="e">
        <f t="shared" si="1"/>
        <v>#REF!</v>
      </c>
      <c r="L18" s="9" t="e">
        <f>SUM(L8:L17)</f>
        <v>#REF!</v>
      </c>
      <c r="M18" s="9" t="e">
        <f>SUM(M8:M17)</f>
        <v>#REF!</v>
      </c>
      <c r="N18" s="9" t="e">
        <f t="shared" si="1"/>
        <v>#REF!</v>
      </c>
      <c r="O18" s="9">
        <f t="shared" si="1"/>
        <v>2</v>
      </c>
      <c r="P18" s="9" t="e">
        <f t="shared" si="1"/>
        <v>#REF!</v>
      </c>
    </row>
  </sheetData>
  <mergeCells count="19">
    <mergeCell ref="B5:B7"/>
    <mergeCell ref="P5:P7"/>
    <mergeCell ref="C6:C7"/>
    <mergeCell ref="D6:D7"/>
    <mergeCell ref="E6:E7"/>
    <mergeCell ref="F6:F7"/>
    <mergeCell ref="A1:P1"/>
    <mergeCell ref="A2:P2"/>
    <mergeCell ref="N6:N7"/>
    <mergeCell ref="C5:O5"/>
    <mergeCell ref="O6:O7"/>
    <mergeCell ref="A3:P3"/>
    <mergeCell ref="G6:G7"/>
    <mergeCell ref="H6:H7"/>
    <mergeCell ref="I6:J6"/>
    <mergeCell ref="K6:K7"/>
    <mergeCell ref="L6:L7"/>
    <mergeCell ref="M6:M7"/>
    <mergeCell ref="A5:A7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indikator SDGs.</vt:lpstr>
      <vt:lpstr>indikator SDGs</vt:lpstr>
      <vt:lpstr>indikator SDGs (2)</vt:lpstr>
      <vt:lpstr>Sheet1</vt:lpstr>
      <vt:lpstr>'indikator SDGs'!Print_Area</vt:lpstr>
      <vt:lpstr>'indikator SDGs (2)'!Print_Area</vt:lpstr>
      <vt:lpstr>'indikator SDGs.'!Print_Area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smscenter</dc:creator>
  <cp:lastModifiedBy>joehanwahyudi81@gmail.com</cp:lastModifiedBy>
  <cp:lastPrinted>2022-12-28T05:00:43Z</cp:lastPrinted>
  <dcterms:created xsi:type="dcterms:W3CDTF">2022-05-10T07:57:06Z</dcterms:created>
  <dcterms:modified xsi:type="dcterms:W3CDTF">2026-05-15T14:37:26Z</dcterms:modified>
</cp:coreProperties>
</file>